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outlet แม่โก๋น" sheetId="2" r:id="rId1"/>
  </sheets>
  <definedNames>
    <definedName name="_xlnm.Print_Area" localSheetId="0">'outlet แม่โก๋น'!$A$1:$I$103</definedName>
  </definedNames>
  <calcPr calcId="124519"/>
</workbook>
</file>

<file path=xl/calcChain.xml><?xml version="1.0" encoding="utf-8"?>
<calcChain xmlns="http://schemas.openxmlformats.org/spreadsheetml/2006/main">
  <c r="C90" i="2"/>
  <c r="D90" s="1"/>
  <c r="F90" s="1"/>
  <c r="G90" s="1"/>
  <c r="C89"/>
  <c r="D89" s="1"/>
  <c r="F89" s="1"/>
  <c r="G89" s="1"/>
  <c r="C88"/>
  <c r="D88" s="1"/>
  <c r="F88" s="1"/>
  <c r="G88" s="1"/>
  <c r="C87"/>
  <c r="D87" s="1"/>
  <c r="F87" s="1"/>
  <c r="G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<sst xmlns="http://schemas.openxmlformats.org/spreadsheetml/2006/main" count="91" uniqueCount="70">
  <si>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</si>
  <si>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</si>
  <si>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</si>
  <si>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</si>
  <si>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</si>
  <si>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</si>
  <si>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</si>
  <si>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</si>
  <si>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</si>
  <si>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</si>
  <si>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</si>
  <si>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</si>
  <si>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</si>
  <si>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</si>
  <si>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</si>
  <si>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</si>
  <si>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</si>
  <si>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</si>
  <si>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</si>
  <si>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</si>
  <si>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</si>
  <si>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</si>
  <si>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</si>
  <si>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</si>
  <si>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</si>
  <si>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</si>
  <si>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</si>
  <si>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</si>
  <si>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</si>
  <si>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</si>
  <si>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</si>
  <si>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</si>
  <si>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</si>
  <si>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</si>
  <si>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</si>
  <si>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</si>
  <si>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</si>
  <si>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</si>
  <si>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</si>
  <si>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</si>
  <si>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</si>
  <si>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</si>
  <si>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</si>
  <si>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</si>
  <si>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</si>
  <si>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</si>
  <si>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</si>
  <si>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</si>
  <si>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</si>
  <si>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</si>
  <si>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</si>
  <si>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</si>
  <si>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</si>
  <si>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</si>
  <si>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</si>
  <si>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</si>
  <si>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</si>
  <si>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</si>
  <si>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</si>
  <si>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</si>
  <si>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</si>
  <si>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0+000</t>
  </si>
  <si>
    <t>เมตร (ร.ท.ก.)</t>
  </si>
  <si>
    <t>เส้นผ่านศูนย์กลางท่อ</t>
  </si>
  <si>
    <t xml:space="preserve">ปตร.ท่อส่งน้ำ outlet อ่างเก็บน้ำแม่โก๋น </t>
  </si>
  <si>
    <t>โครงการชลประทานเชียงใหม่</t>
  </si>
  <si>
    <t>พร้าว</t>
  </si>
  <si>
    <t>เชียงใหม่</t>
  </si>
  <si>
    <t>E  524435</t>
  </si>
  <si>
    <t>N  2148461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</si>
</sst>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ปตร.ท่อส่งน้ำ </a:t>
            </a:r>
            <a:r>
              <a:rPr lang="en-US" u="sng"/>
              <a:t>outlet </a:t>
            </a:r>
            <a:r>
              <a:rPr lang="th-TH" u="sng"/>
              <a:t>อ่างเก็บน้ำแม่โก๋น </a:t>
            </a:r>
            <a:r>
              <a:rPr lang="th-TH"/>
              <a:t>โครงการ </a:t>
            </a:r>
            <a:r>
              <a:rPr lang="th-TH" u="sng"/>
              <a:t>ชลประทานเชียงใหม่</a:t>
            </a:r>
          </a:p>
        </c:rich>
      </c:tx>
      <c:layout>
        <c:manualLayout>
          <c:xMode val="edge"/>
          <c:yMode val="edge"/>
          <c:x val="0.19522077702377486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5312030622173868"/>
                  <c:y val="-5.5260009289148501E-3"/>
                </c:manualLayout>
              </c:layout>
              <c:numFmt formatCode="#,##0.0000" sourceLinked="0"/>
            </c:trendlineLbl>
          </c:trendline>
          <c:xVal>
            <c:numRef>
              <c:f>'outlet แม่โก๋น'!$H$53:$H$56</c:f>
              <c:numCache>
                <c:formatCode>0.000</c:formatCode>
                <c:ptCount val="4"/>
                <c:pt idx="0">
                  <c:v>161.833333333333</c:v>
                </c:pt>
                <c:pt idx="1">
                  <c:v>107.88888888888867</c:v>
                </c:pt>
                <c:pt idx="2">
                  <c:v>80.916666666666501</c:v>
                </c:pt>
                <c:pt idx="3">
                  <c:v>64.733333333333206</c:v>
                </c:pt>
              </c:numCache>
            </c:numRef>
          </c:xVal>
          <c:yVal>
            <c:numRef>
              <c:f>'outlet แม่โก๋น'!$I$53:$I$56</c:f>
              <c:numCache>
                <c:formatCode>0.000</c:formatCode>
                <c:ptCount val="4"/>
                <c:pt idx="0">
                  <c:v>7.4710679836876154E-2</c:v>
                </c:pt>
                <c:pt idx="1">
                  <c:v>0.10578083557856116</c:v>
                </c:pt>
                <c:pt idx="2">
                  <c:v>0.12522933001228764</c:v>
                </c:pt>
                <c:pt idx="3">
                  <c:v>0.14742907487810228</c:v>
                </c:pt>
              </c:numCache>
            </c:numRef>
          </c:yVal>
        </c:ser>
        <c:axId val="59890688"/>
        <c:axId val="65393792"/>
      </c:scatterChart>
      <c:valAx>
        <c:axId val="59890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5393792"/>
        <c:crosses val="autoZero"/>
        <c:crossBetween val="midCat"/>
      </c:valAx>
      <c:valAx>
        <c:axId val="65393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989068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415018</xdr:colOff>
      <xdr:row>25</xdr:row>
      <xdr:rowOff>68036</xdr:rowOff>
    </xdr:from>
    <xdr:to>
      <xdr:col>7</xdr:col>
      <xdr:colOff>4286</xdr:colOff>
      <xdr:row>34</xdr:row>
      <xdr:rowOff>199983</xdr:rowOff>
    </xdr:to>
    <xdr:pic>
      <xdr:nvPicPr>
        <xdr:cNvPr id="11" name="Picture 4" descr="PICT109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2447" y="6660697"/>
          <a:ext cx="336525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9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4" t="s">
        <v>0</v>
      </c>
      <c r="C1" s="74"/>
      <c r="D1" s="74"/>
      <c r="E1" s="74"/>
      <c r="F1" s="74"/>
      <c r="G1" s="74"/>
      <c r="H1" s="74"/>
      <c r="I1" s="74"/>
    </row>
    <row r="2" spans="1:9" ht="22.5" customHeight="1">
      <c r="B2" s="75" t="s">
        <v>47</v>
      </c>
      <c r="C2" s="75"/>
      <c r="D2" s="75"/>
      <c r="E2" s="75"/>
      <c r="F2" s="75"/>
      <c r="G2" s="75"/>
      <c r="H2" s="75"/>
      <c r="I2" s="75"/>
    </row>
    <row r="3" spans="1:9" ht="21" customHeight="1">
      <c r="B3" s="76" t="s">
        <v>60</v>
      </c>
      <c r="C3" s="76"/>
      <c r="D3" s="76"/>
      <c r="E3" s="76"/>
      <c r="F3" s="76"/>
      <c r="G3" s="76"/>
      <c r="H3" s="76"/>
      <c r="I3" s="76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2" t="s">
        <v>64</v>
      </c>
      <c r="E7" s="52"/>
      <c r="F7" s="52"/>
      <c r="G7" s="52"/>
      <c r="H7" s="66" t="s">
        <v>4</v>
      </c>
      <c r="I7" s="52"/>
    </row>
    <row r="8" spans="1:9" ht="21.2" customHeight="1">
      <c r="B8" s="2" t="s">
        <v>5</v>
      </c>
      <c r="D8" s="52" t="s">
        <v>65</v>
      </c>
      <c r="E8" s="52"/>
      <c r="F8" s="52"/>
      <c r="G8" s="66"/>
      <c r="H8" s="52"/>
      <c r="I8" s="52"/>
    </row>
    <row r="9" spans="1:9" ht="21.2" customHeight="1">
      <c r="B9" s="2" t="s">
        <v>6</v>
      </c>
      <c r="D9" s="52" t="s">
        <v>61</v>
      </c>
      <c r="E9" s="52"/>
      <c r="F9" s="52"/>
      <c r="G9" s="52"/>
      <c r="H9" s="66" t="s">
        <v>7</v>
      </c>
      <c r="I9" s="52"/>
    </row>
    <row r="10" spans="1:9" ht="21.2" customHeight="1">
      <c r="B10" s="2" t="s">
        <v>8</v>
      </c>
      <c r="D10" s="52" t="s">
        <v>66</v>
      </c>
      <c r="E10" s="52"/>
      <c r="F10" s="52"/>
      <c r="G10" s="52"/>
      <c r="H10" s="66" t="s">
        <v>9</v>
      </c>
      <c r="I10" s="52" t="s">
        <v>67</v>
      </c>
    </row>
    <row r="11" spans="1:9" ht="21.2" customHeight="1">
      <c r="B11" s="2" t="s">
        <v>56</v>
      </c>
      <c r="D11" s="78" t="s">
        <v>69</v>
      </c>
      <c r="E11" s="78"/>
      <c r="F11" s="78" t="s">
        <v>68</v>
      </c>
      <c r="G11" s="78"/>
      <c r="H11" s="52"/>
      <c r="I11" s="52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8">
        <v>2</v>
      </c>
      <c r="H16" s="1" t="s">
        <v>24</v>
      </c>
    </row>
    <row r="17" spans="1:9" ht="21.2" customHeight="1">
      <c r="B17" s="2"/>
      <c r="D17" s="1" t="s">
        <v>26</v>
      </c>
      <c r="E17" s="67" t="s">
        <v>63</v>
      </c>
      <c r="F17" s="7"/>
      <c r="G17" s="59">
        <v>0.6</v>
      </c>
      <c r="H17" s="1" t="s">
        <v>25</v>
      </c>
    </row>
    <row r="18" spans="1:9" ht="21.2" customHeight="1">
      <c r="B18" s="2"/>
      <c r="E18" s="6" t="s">
        <v>35</v>
      </c>
      <c r="F18" s="5"/>
      <c r="G18" s="51" t="s">
        <v>53</v>
      </c>
      <c r="H18" s="1" t="s">
        <v>25</v>
      </c>
    </row>
    <row r="19" spans="1:9" ht="21.2" customHeight="1">
      <c r="B19" s="2" t="s">
        <v>27</v>
      </c>
      <c r="G19" s="51" t="s">
        <v>53</v>
      </c>
      <c r="H19" s="1" t="s">
        <v>62</v>
      </c>
    </row>
    <row r="20" spans="1:9" ht="21.2" customHeight="1">
      <c r="B20" s="2" t="s">
        <v>28</v>
      </c>
      <c r="G20" s="51" t="s">
        <v>53</v>
      </c>
      <c r="H20" s="1" t="s">
        <v>62</v>
      </c>
    </row>
    <row r="21" spans="1:9" ht="21.2" customHeight="1">
      <c r="B21" s="48" t="s">
        <v>11</v>
      </c>
      <c r="G21" s="59">
        <v>477.35</v>
      </c>
      <c r="H21" s="1" t="s">
        <v>62</v>
      </c>
    </row>
    <row r="22" spans="1:9" ht="21.2" customHeight="1">
      <c r="B22" s="2" t="s">
        <v>29</v>
      </c>
      <c r="G22" s="51" t="s">
        <v>53</v>
      </c>
      <c r="H22" s="1" t="s">
        <v>30</v>
      </c>
    </row>
    <row r="23" spans="1:9" ht="21.2" customHeight="1">
      <c r="B23" s="2" t="s">
        <v>52</v>
      </c>
      <c r="G23" s="51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7"/>
      <c r="B26" s="77"/>
      <c r="C26" s="77"/>
      <c r="D26" s="77"/>
      <c r="E26" s="77"/>
      <c r="F26" s="77"/>
      <c r="G26" s="77"/>
      <c r="H26" s="77"/>
      <c r="I26" s="77"/>
    </row>
    <row r="27" spans="1:9" ht="21.2" customHeight="1">
      <c r="A27" s="77"/>
      <c r="B27" s="77"/>
      <c r="C27" s="77"/>
      <c r="D27" s="77"/>
      <c r="E27" s="77"/>
      <c r="F27" s="77"/>
      <c r="G27" s="77"/>
      <c r="H27" s="77"/>
      <c r="I27" s="77"/>
    </row>
    <row r="28" spans="1:9" ht="21.2" customHeight="1">
      <c r="A28" s="77"/>
      <c r="B28" s="77"/>
      <c r="C28" s="77"/>
      <c r="D28" s="77"/>
      <c r="E28" s="77"/>
      <c r="F28" s="77"/>
      <c r="G28" s="77"/>
      <c r="H28" s="77"/>
      <c r="I28" s="77"/>
    </row>
    <row r="29" spans="1:9" ht="21.2" customHeight="1">
      <c r="A29" s="77"/>
      <c r="B29" s="77"/>
      <c r="C29" s="77"/>
      <c r="D29" s="77"/>
      <c r="E29" s="77"/>
      <c r="F29" s="77"/>
      <c r="G29" s="77"/>
      <c r="H29" s="77"/>
      <c r="I29" s="77"/>
    </row>
    <row r="30" spans="1:9" ht="21.2" customHeight="1">
      <c r="A30" s="77"/>
      <c r="B30" s="77"/>
      <c r="C30" s="77"/>
      <c r="D30" s="77"/>
      <c r="E30" s="77"/>
      <c r="F30" s="77"/>
      <c r="G30" s="77"/>
      <c r="H30" s="77"/>
      <c r="I30" s="77"/>
    </row>
    <row r="31" spans="1:9" ht="21.2" customHeight="1">
      <c r="A31" s="77"/>
      <c r="B31" s="77"/>
      <c r="C31" s="77"/>
      <c r="D31" s="77"/>
      <c r="E31" s="77"/>
      <c r="F31" s="77"/>
      <c r="G31" s="77"/>
      <c r="H31" s="77"/>
      <c r="I31" s="77"/>
    </row>
    <row r="32" spans="1:9" ht="21.2" customHeight="1">
      <c r="A32" s="77"/>
      <c r="B32" s="77"/>
      <c r="C32" s="77"/>
      <c r="D32" s="77"/>
      <c r="E32" s="77"/>
      <c r="F32" s="77"/>
      <c r="G32" s="77"/>
      <c r="H32" s="77"/>
      <c r="I32" s="77"/>
    </row>
    <row r="33" spans="1:9" ht="21.2" customHeight="1">
      <c r="A33" s="77"/>
      <c r="B33" s="77"/>
      <c r="C33" s="77"/>
      <c r="D33" s="77"/>
      <c r="E33" s="77"/>
      <c r="F33" s="77"/>
      <c r="G33" s="77"/>
      <c r="H33" s="77"/>
      <c r="I33" s="77"/>
    </row>
    <row r="34" spans="1:9" ht="21.2" customHeight="1">
      <c r="A34" s="77"/>
      <c r="B34" s="77"/>
      <c r="C34" s="77"/>
      <c r="D34" s="77"/>
      <c r="E34" s="77"/>
      <c r="F34" s="77"/>
      <c r="G34" s="77"/>
      <c r="H34" s="77"/>
      <c r="I34" s="77"/>
    </row>
    <row r="35" spans="1:9" ht="21.2" customHeight="1">
      <c r="A35" s="77"/>
      <c r="B35" s="77"/>
      <c r="C35" s="77"/>
      <c r="D35" s="77"/>
      <c r="E35" s="77"/>
      <c r="F35" s="77"/>
      <c r="G35" s="77"/>
      <c r="H35" s="77"/>
      <c r="I35" s="77"/>
    </row>
    <row r="36" spans="1:9">
      <c r="A36" s="49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9" t="s">
        <v>41</v>
      </c>
      <c r="B50" s="31" t="s">
        <v>12</v>
      </c>
      <c r="C50" s="31" t="s">
        <v>43</v>
      </c>
      <c r="D50" s="79" t="s">
        <v>16</v>
      </c>
      <c r="E50" s="31"/>
      <c r="F50" s="31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35" t="s">
        <v>14</v>
      </c>
      <c r="C51" s="35" t="s">
        <v>15</v>
      </c>
      <c r="D51" s="80"/>
      <c r="E51" s="32"/>
      <c r="F51" s="35" t="s">
        <v>17</v>
      </c>
      <c r="G51" s="81"/>
      <c r="H51" s="80"/>
      <c r="I51" s="80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40</v>
      </c>
      <c r="H52" s="32"/>
      <c r="I52" s="33"/>
    </row>
    <row r="53" spans="1:9">
      <c r="A53" s="9">
        <v>1</v>
      </c>
      <c r="B53" s="57">
        <v>496.77</v>
      </c>
      <c r="C53" s="22">
        <f t="shared" ref="C53:C56" si="0">$G$21</f>
        <v>477.35</v>
      </c>
      <c r="D53" s="22">
        <f>$B53-$C53</f>
        <v>19.419999999999959</v>
      </c>
      <c r="E53" s="25">
        <f>SQRT(2*9.81*D53)</f>
        <v>19.519743850778351</v>
      </c>
      <c r="F53" s="57">
        <v>0.12</v>
      </c>
      <c r="G53" s="60">
        <v>0.21</v>
      </c>
      <c r="H53" s="11">
        <f>D53/F53</f>
        <v>161.833333333333</v>
      </c>
      <c r="I53" s="11">
        <f>G53/(($G$16*$G$17)*F53*E53)</f>
        <v>7.4710679836876154E-2</v>
      </c>
    </row>
    <row r="54" spans="1:9">
      <c r="A54" s="18">
        <v>2</v>
      </c>
      <c r="B54" s="58">
        <v>496.77</v>
      </c>
      <c r="C54" s="23">
        <f t="shared" si="0"/>
        <v>477.35</v>
      </c>
      <c r="D54" s="23">
        <f t="shared" ref="D54:D56" si="1">$B54-$C54</f>
        <v>19.419999999999959</v>
      </c>
      <c r="E54" s="26">
        <f t="shared" ref="E54:E56" si="2">SQRT(2*9.81*D54)</f>
        <v>19.519743850778351</v>
      </c>
      <c r="F54" s="73">
        <v>0.18</v>
      </c>
      <c r="G54" s="61">
        <v>0.44600000000000001</v>
      </c>
      <c r="H54" s="12">
        <f t="shared" ref="H54:H56" si="3">D54/F54</f>
        <v>107.88888888888867</v>
      </c>
      <c r="I54" s="12">
        <f t="shared" ref="I54:I56" si="4">G54/(($G$16*$G$17)*F54*E54)</f>
        <v>0.10578083557856116</v>
      </c>
    </row>
    <row r="55" spans="1:9">
      <c r="A55" s="18">
        <v>3</v>
      </c>
      <c r="B55" s="58">
        <v>496.77</v>
      </c>
      <c r="C55" s="23">
        <f t="shared" si="0"/>
        <v>477.35</v>
      </c>
      <c r="D55" s="23">
        <f t="shared" si="1"/>
        <v>19.419999999999959</v>
      </c>
      <c r="E55" s="27">
        <f t="shared" si="2"/>
        <v>19.519743850778351</v>
      </c>
      <c r="F55" s="58">
        <v>0.24</v>
      </c>
      <c r="G55" s="62">
        <v>0.70399999999999996</v>
      </c>
      <c r="H55" s="12">
        <f t="shared" si="3"/>
        <v>80.916666666666501</v>
      </c>
      <c r="I55" s="12">
        <f t="shared" si="4"/>
        <v>0.12522933001228764</v>
      </c>
    </row>
    <row r="56" spans="1:9">
      <c r="A56" s="18">
        <v>4</v>
      </c>
      <c r="B56" s="58">
        <v>496.77</v>
      </c>
      <c r="C56" s="23">
        <f t="shared" si="0"/>
        <v>477.35</v>
      </c>
      <c r="D56" s="23">
        <f t="shared" si="1"/>
        <v>19.419999999999959</v>
      </c>
      <c r="E56" s="28">
        <f t="shared" si="2"/>
        <v>19.519743850778351</v>
      </c>
      <c r="F56" s="59">
        <v>0.3</v>
      </c>
      <c r="G56" s="63">
        <v>1.036</v>
      </c>
      <c r="H56" s="12">
        <f t="shared" si="3"/>
        <v>64.733333333333206</v>
      </c>
      <c r="I56" s="12">
        <f t="shared" si="4"/>
        <v>0.14742907487810228</v>
      </c>
    </row>
    <row r="57" spans="1:9">
      <c r="A57" s="18"/>
      <c r="B57" s="58"/>
      <c r="C57" s="23"/>
      <c r="D57" s="23"/>
      <c r="E57" s="27"/>
      <c r="F57" s="72"/>
      <c r="G57" s="62"/>
      <c r="H57" s="12"/>
      <c r="I57" s="12"/>
    </row>
    <row r="58" spans="1:9">
      <c r="A58" s="3"/>
      <c r="B58" s="59"/>
      <c r="C58" s="23"/>
      <c r="D58" s="23"/>
      <c r="E58" s="27"/>
      <c r="F58" s="59"/>
      <c r="G58" s="63"/>
      <c r="H58" s="12"/>
      <c r="I58" s="12"/>
    </row>
    <row r="59" spans="1:9">
      <c r="A59" s="18"/>
      <c r="B59" s="58"/>
      <c r="C59" s="23"/>
      <c r="D59" s="23"/>
      <c r="E59" s="27"/>
      <c r="F59" s="58"/>
      <c r="G59" s="62"/>
      <c r="H59" s="12"/>
      <c r="I59" s="12"/>
    </row>
    <row r="60" spans="1:9">
      <c r="A60" s="18"/>
      <c r="B60" s="58"/>
      <c r="C60" s="23"/>
      <c r="D60" s="23"/>
      <c r="E60" s="27"/>
      <c r="F60" s="69"/>
      <c r="G60" s="70"/>
      <c r="H60" s="12"/>
      <c r="I60" s="12"/>
    </row>
    <row r="61" spans="1:9">
      <c r="A61" s="18"/>
      <c r="B61" s="58"/>
      <c r="C61" s="23"/>
      <c r="D61" s="23"/>
      <c r="E61" s="27"/>
      <c r="F61" s="69"/>
      <c r="G61" s="70"/>
      <c r="H61" s="12"/>
      <c r="I61" s="12"/>
    </row>
    <row r="62" spans="1:9">
      <c r="A62" s="18"/>
      <c r="B62" s="58"/>
      <c r="C62" s="23"/>
      <c r="D62" s="23"/>
      <c r="E62" s="27"/>
      <c r="F62" s="69"/>
      <c r="G62" s="70"/>
      <c r="H62" s="12"/>
      <c r="I62" s="12"/>
    </row>
    <row r="63" spans="1:9">
      <c r="A63" s="18"/>
      <c r="B63" s="30"/>
      <c r="C63" s="53"/>
      <c r="D63" s="53"/>
      <c r="E63" s="54"/>
      <c r="F63" s="59"/>
      <c r="G63" s="63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9">
        <v>3</v>
      </c>
      <c r="B82" s="2" t="s">
        <v>42</v>
      </c>
    </row>
    <row r="83" spans="1:9" ht="11.25" customHeight="1" thickBot="1"/>
    <row r="84" spans="1:9" ht="19.7" customHeight="1">
      <c r="A84" s="79" t="s">
        <v>41</v>
      </c>
      <c r="B84" s="40" t="s">
        <v>12</v>
      </c>
      <c r="C84" s="79" t="s">
        <v>44</v>
      </c>
      <c r="D84" s="79" t="s">
        <v>16</v>
      </c>
      <c r="E84" s="64" t="s">
        <v>13</v>
      </c>
      <c r="F84" s="79" t="s">
        <v>20</v>
      </c>
      <c r="G84" s="79" t="s">
        <v>19</v>
      </c>
      <c r="H84" s="79" t="s">
        <v>46</v>
      </c>
      <c r="I84" s="79"/>
    </row>
    <row r="85" spans="1:9" ht="19.7" customHeight="1">
      <c r="A85" s="80"/>
      <c r="B85" s="41" t="s">
        <v>14</v>
      </c>
      <c r="C85" s="80"/>
      <c r="D85" s="80"/>
      <c r="E85" s="35" t="s">
        <v>17</v>
      </c>
      <c r="F85" s="80"/>
      <c r="G85" s="80"/>
      <c r="H85" s="80"/>
      <c r="I85" s="80"/>
    </row>
    <row r="86" spans="1:9" ht="19.7" customHeight="1" thickBot="1">
      <c r="A86" s="83"/>
      <c r="B86" s="42" t="s">
        <v>21</v>
      </c>
      <c r="C86" s="34" t="s">
        <v>21</v>
      </c>
      <c r="D86" s="83"/>
      <c r="E86" s="8" t="s">
        <v>22</v>
      </c>
      <c r="F86" s="83"/>
      <c r="G86" s="83"/>
      <c r="H86" s="84" t="s">
        <v>40</v>
      </c>
      <c r="I86" s="84"/>
    </row>
    <row r="87" spans="1:9" ht="21.2" customHeight="1">
      <c r="A87" s="45">
        <v>1</v>
      </c>
      <c r="B87" s="57">
        <v>496.77</v>
      </c>
      <c r="C87" s="15">
        <f t="shared" ref="C87:C90" si="5">$G$21</f>
        <v>477.35</v>
      </c>
      <c r="D87" s="15">
        <f>B87-C87</f>
        <v>19.419999999999959</v>
      </c>
      <c r="E87" s="57">
        <v>0.12</v>
      </c>
      <c r="F87" s="36">
        <f>D87/E87</f>
        <v>161.833333333333</v>
      </c>
      <c r="G87" s="65">
        <f>(-0.0007*F87)+0.1874</f>
        <v>7.4116666666666914E-2</v>
      </c>
      <c r="H87" s="85">
        <f>G87*($G$16*$G$17)*E87*(2*9.81*D87)^0.5</f>
        <v>0.20833032217058786</v>
      </c>
      <c r="I87" s="85"/>
    </row>
    <row r="88" spans="1:9" ht="21.2" customHeight="1">
      <c r="A88" s="46">
        <v>2</v>
      </c>
      <c r="B88" s="58">
        <v>496.77</v>
      </c>
      <c r="C88" s="16">
        <f t="shared" si="5"/>
        <v>477.35</v>
      </c>
      <c r="D88" s="16">
        <f t="shared" ref="D88:D90" si="6">B88-C88</f>
        <v>19.419999999999959</v>
      </c>
      <c r="E88" s="73">
        <v>0.18</v>
      </c>
      <c r="F88" s="37">
        <f t="shared" ref="F88:F90" si="7">D88/E88</f>
        <v>107.88888888888867</v>
      </c>
      <c r="G88" s="37">
        <f t="shared" ref="G88:G90" si="8">(-0.0007*F88)+0.1874</f>
        <v>0.11187777777777794</v>
      </c>
      <c r="H88" s="86">
        <f t="shared" ref="H88:H90" si="9">G88*($G$16*$G$17)*E88*(2*9.81*D88)^0.5</f>
        <v>0.47170632200036999</v>
      </c>
      <c r="I88" s="86"/>
    </row>
    <row r="89" spans="1:9" ht="21.2" customHeight="1">
      <c r="A89" s="46">
        <v>3</v>
      </c>
      <c r="B89" s="58">
        <v>496.77</v>
      </c>
      <c r="C89" s="16">
        <f t="shared" si="5"/>
        <v>477.35</v>
      </c>
      <c r="D89" s="16">
        <f t="shared" si="6"/>
        <v>19.419999999999959</v>
      </c>
      <c r="E89" s="58">
        <v>0.24</v>
      </c>
      <c r="F89" s="37">
        <f t="shared" si="7"/>
        <v>80.916666666666501</v>
      </c>
      <c r="G89" s="37">
        <f t="shared" si="8"/>
        <v>0.13075833333333348</v>
      </c>
      <c r="H89" s="86">
        <f t="shared" si="9"/>
        <v>0.73508232183015221</v>
      </c>
      <c r="I89" s="86"/>
    </row>
    <row r="90" spans="1:9" ht="21.2" customHeight="1">
      <c r="A90" s="46">
        <v>4</v>
      </c>
      <c r="B90" s="58">
        <v>496.77</v>
      </c>
      <c r="C90" s="16">
        <f t="shared" si="5"/>
        <v>477.35</v>
      </c>
      <c r="D90" s="16">
        <f t="shared" si="6"/>
        <v>19.419999999999959</v>
      </c>
      <c r="E90" s="59">
        <v>0.3</v>
      </c>
      <c r="F90" s="37">
        <f t="shared" si="7"/>
        <v>64.733333333333206</v>
      </c>
      <c r="G90" s="71">
        <f t="shared" si="8"/>
        <v>0.14208666666666675</v>
      </c>
      <c r="H90" s="86">
        <f t="shared" si="9"/>
        <v>0.99845832165993409</v>
      </c>
      <c r="I90" s="86"/>
    </row>
    <row r="91" spans="1:9" ht="21.2" customHeight="1">
      <c r="A91" s="46"/>
      <c r="B91" s="58"/>
      <c r="C91" s="16"/>
      <c r="D91" s="16"/>
      <c r="E91" s="72"/>
      <c r="F91" s="37"/>
      <c r="G91" s="37"/>
      <c r="H91" s="86"/>
      <c r="I91" s="86"/>
    </row>
    <row r="92" spans="1:9" ht="21.2" customHeight="1">
      <c r="A92" s="46"/>
      <c r="B92" s="59"/>
      <c r="C92" s="16"/>
      <c r="D92" s="16"/>
      <c r="E92" s="59"/>
      <c r="F92" s="37"/>
      <c r="G92" s="37"/>
      <c r="H92" s="86"/>
      <c r="I92" s="86"/>
    </row>
    <row r="93" spans="1:9" ht="21.2" customHeight="1">
      <c r="A93" s="46"/>
      <c r="B93" s="58"/>
      <c r="C93" s="16"/>
      <c r="D93" s="16"/>
      <c r="E93" s="58"/>
      <c r="F93" s="37"/>
      <c r="G93" s="37"/>
      <c r="H93" s="86"/>
      <c r="I93" s="86"/>
    </row>
    <row r="94" spans="1:9" ht="21.2" customHeight="1">
      <c r="A94" s="46"/>
      <c r="B94" s="58"/>
      <c r="C94" s="16"/>
      <c r="D94" s="16"/>
      <c r="E94" s="69"/>
      <c r="F94" s="37"/>
      <c r="G94" s="71"/>
      <c r="H94" s="86"/>
      <c r="I94" s="86"/>
    </row>
    <row r="95" spans="1:9" ht="21.2" customHeight="1">
      <c r="A95" s="46"/>
      <c r="B95" s="58"/>
      <c r="C95" s="16"/>
      <c r="D95" s="16"/>
      <c r="E95" s="69"/>
      <c r="F95" s="37"/>
      <c r="G95" s="37"/>
      <c r="H95" s="86"/>
      <c r="I95" s="86"/>
    </row>
    <row r="96" spans="1:9" ht="21.2" customHeight="1">
      <c r="A96" s="46"/>
      <c r="B96" s="58"/>
      <c r="C96" s="16"/>
      <c r="D96" s="16"/>
      <c r="E96" s="69"/>
      <c r="F96" s="37"/>
      <c r="G96" s="71"/>
      <c r="H96" s="86"/>
      <c r="I96" s="86"/>
    </row>
    <row r="97" spans="1:9" ht="21.2" customHeight="1">
      <c r="A97" s="46"/>
      <c r="B97" s="43"/>
      <c r="C97" s="16"/>
      <c r="D97" s="16"/>
      <c r="E97" s="59"/>
      <c r="F97" s="37"/>
      <c r="G97" s="37"/>
      <c r="H97" s="86"/>
      <c r="I97" s="86"/>
    </row>
    <row r="98" spans="1:9" ht="21.2" customHeight="1">
      <c r="A98" s="46"/>
      <c r="B98" s="43"/>
      <c r="C98" s="16"/>
      <c r="D98" s="16"/>
      <c r="E98" s="59"/>
      <c r="F98" s="37"/>
      <c r="G98" s="37"/>
      <c r="H98" s="86"/>
      <c r="I98" s="86"/>
    </row>
    <row r="99" spans="1:9" ht="21.2" customHeight="1">
      <c r="A99" s="46"/>
      <c r="B99" s="30"/>
      <c r="C99" s="16"/>
      <c r="D99" s="16"/>
      <c r="E99" s="59"/>
      <c r="F99" s="37"/>
      <c r="G99" s="37"/>
      <c r="H99" s="86"/>
      <c r="I99" s="86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7"/>
      <c r="I101" s="87"/>
    </row>
    <row r="102" spans="1:9" ht="21.2" customHeight="1">
      <c r="A102" s="14" t="s">
        <v>48</v>
      </c>
    </row>
    <row r="103" spans="1:9" ht="21.2" customHeight="1">
      <c r="B103" s="14" t="s">
        <v>45</v>
      </c>
    </row>
  </sheetData>
  <mergeCells count="33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A50:A51"/>
    <mergeCell ref="D50:D51"/>
    <mergeCell ref="G50:G51"/>
    <mergeCell ref="H50:H51"/>
    <mergeCell ref="I50:I51"/>
    <mergeCell ref="B1:I1"/>
    <mergeCell ref="B2:I2"/>
    <mergeCell ref="B3:I3"/>
    <mergeCell ref="A26:I35"/>
    <mergeCell ref="D11:E11"/>
    <mergeCell ref="F11:G1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outlet แม่โก๋น</vt:lpstr>
      <vt:lpstr>'outlet แม่โก๋น'!Print_Area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2014-03-27T08:59:18Z</dcterms:modified>
</cp:coreProperties>
</file>