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ายวังตอง" sheetId="2" r:id="rId1"/>
  </sheets>
  <definedNames>
    <definedName name="_xlnm.Print_Area" localSheetId="0">ฝายวังตอง!$A$1:$I$103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<sst xmlns="http://schemas.openxmlformats.org/spreadsheetml/2006/main" count="90" uniqueCount="71">
  <si>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</si>
  <si>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</si>
  <si>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</si>
  <si>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</si>
  <si>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</si>
  <si>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</si>
  <si>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</si>
  <si>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</si>
  <si>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</si>
  <si>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</si>
  <si>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</si>
  <si>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</si>
  <si>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</si>
  <si>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</si>
  <si>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</si>
  <si>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</si>
  <si>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</si>
  <si>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</si>
  <si>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</si>
  <si>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</si>
  <si>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</si>
  <si>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</si>
  <si>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</si>
  <si>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</si>
  <si>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</si>
  <si>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</si>
  <si>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</si>
  <si>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</si>
  <si>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</si>
  <si>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</si>
  <si>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</si>
  <si>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</si>
  <si>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</si>
  <si>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</si>
  <si>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</si>
  <si>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</si>
  <si>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</si>
  <si>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</si>
  <si>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</si>
  <si>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</si>
  <si>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</si>
  <si>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</si>
  <si>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</si>
  <si>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</si>
  <si>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</si>
  <si>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</si>
  <si>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</si>
  <si>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</si>
  <si>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</si>
  <si>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</si>
  <si>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</si>
  <si>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</si>
  <si>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</si>
  <si>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</si>
  <si>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</si>
  <si>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</si>
  <si>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</si>
  <si>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</si>
  <si>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</si>
  <si>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</si>
  <si>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 xml:space="preserve"> 0 + 000</t>
  </si>
  <si>
    <t>(งบประมาณเงินทุนหมุนเวียนเพื่อการชลประทาน ปี 2555)</t>
  </si>
  <si>
    <t>สูง</t>
  </si>
  <si>
    <t>ปตร.น้ำปากคลองฝายวังตอง</t>
  </si>
  <si>
    <t>โครงการชลประทานลำพูน</t>
  </si>
  <si>
    <t>เมือง</t>
  </si>
  <si>
    <t>ลำพูน</t>
  </si>
  <si>
    <t>N  2055000</t>
  </si>
  <si>
    <t>E  503000</t>
  </si>
  <si>
    <t>กว้าง</t>
  </si>
  <si>
    <t>เมตร (ร.ส.ม.)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</si>
</sst>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ปตร.น้ำปากคลองฝายวังตอง </a:t>
            </a:r>
            <a:r>
              <a:rPr lang="th-TH"/>
              <a:t>โครงการ </a:t>
            </a:r>
            <a:r>
              <a:rPr lang="th-TH" u="sng"/>
              <a:t>ชลประทานลำพูน</a:t>
            </a:r>
          </a:p>
        </c:rich>
      </c:tx>
      <c:layout>
        <c:manualLayout>
          <c:xMode val="edge"/>
          <c:yMode val="edge"/>
          <c:x val="0.1952207770237748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1131436680014001"/>
                  <c:y val="0.30244662503923564"/>
                </c:manualLayout>
              </c:layout>
              <c:numFmt formatCode="#,##0.0000" sourceLinked="0"/>
            </c:trendlineLbl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xVal>
            <c:numRef>
              <c:f>ฝายวังตอง!$H$53:$H$56</c:f>
              <c:numCache>
                <c:formatCode>0.000</c:formatCode>
                <c:ptCount val="4"/>
                <c:pt idx="0">
                  <c:v>1.7</c:v>
                </c:pt>
                <c:pt idx="1">
                  <c:v>2.35</c:v>
                </c:pt>
                <c:pt idx="2">
                  <c:v>3.75</c:v>
                </c:pt>
                <c:pt idx="3">
                  <c:v>7.75</c:v>
                </c:pt>
              </c:numCache>
            </c:numRef>
          </c:xVal>
          <c:yVal>
            <c:numRef>
              <c:f>ฝายวังตอง!$I$53:$I$56</c:f>
              <c:numCache>
                <c:formatCode>0.000</c:formatCode>
                <c:ptCount val="4"/>
                <c:pt idx="0">
                  <c:v>0.12111422070786623</c:v>
                </c:pt>
                <c:pt idx="1">
                  <c:v>0.15653686818463564</c:v>
                </c:pt>
                <c:pt idx="2">
                  <c:v>0.1626745383784115</c:v>
                </c:pt>
                <c:pt idx="3">
                  <c:v>0.15186911603152184</c:v>
                </c:pt>
              </c:numCache>
            </c:numRef>
          </c:yVal>
        </c:ser>
        <c:axId val="64165376"/>
        <c:axId val="64167296"/>
      </c:scatterChart>
      <c:valAx>
        <c:axId val="6416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23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4167296"/>
        <c:crosses val="autoZero"/>
        <c:crossBetween val="midCat"/>
      </c:valAx>
      <c:valAx>
        <c:axId val="64167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4165376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4" name="ตัวเชื่อมต่อตรง 13"/>
        <xdr:cNvCxnSpPr/>
      </xdr:nvCxnSpPr>
      <xdr:spPr>
        <a:xfrm flipV="1">
          <a:off x="322897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632732</xdr:colOff>
      <xdr:row>25</xdr:row>
      <xdr:rowOff>54429</xdr:rowOff>
    </xdr:from>
    <xdr:to>
      <xdr:col>7</xdr:col>
      <xdr:colOff>219925</xdr:colOff>
      <xdr:row>34</xdr:row>
      <xdr:rowOff>214951</xdr:rowOff>
    </xdr:to>
    <xdr:pic>
      <xdr:nvPicPr>
        <xdr:cNvPr id="19" name="รูปภาพ 18" descr="SAM_1614.JPG"/>
        <xdr:cNvPicPr>
          <a:picLocks noChangeAspect="1"/>
        </xdr:cNvPicPr>
      </xdr:nvPicPr>
      <xdr:blipFill>
        <a:blip xmlns:r="http://schemas.openxmlformats.org/officeDocument/2006/relationships" r:embed="rId4" cstate="print">
          <a:lum bright="10000" contrast="10000"/>
        </a:blip>
        <a:stretch>
          <a:fillRect/>
        </a:stretch>
      </xdr:blipFill>
      <xdr:spPr>
        <a:xfrm>
          <a:off x="1830161" y="6647090"/>
          <a:ext cx="3363175" cy="25485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68" zoomScale="140" zoomScalePageLayoutView="140" workbookViewId="0">
      <selection activeCell="G60" sqref="G60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5" t="s">
        <v>0</v>
      </c>
      <c r="C1" s="75"/>
      <c r="D1" s="75"/>
      <c r="E1" s="75"/>
      <c r="F1" s="75"/>
      <c r="G1" s="75"/>
      <c r="H1" s="75"/>
      <c r="I1" s="75"/>
    </row>
    <row r="2" spans="1:9" ht="22.5" customHeight="1">
      <c r="B2" s="76" t="s">
        <v>46</v>
      </c>
      <c r="C2" s="76"/>
      <c r="D2" s="76"/>
      <c r="E2" s="76"/>
      <c r="F2" s="76"/>
      <c r="G2" s="76"/>
      <c r="H2" s="76"/>
      <c r="I2" s="76"/>
    </row>
    <row r="3" spans="1:9" ht="21" customHeight="1">
      <c r="B3" s="77" t="s">
        <v>61</v>
      </c>
      <c r="C3" s="77"/>
      <c r="D3" s="77"/>
      <c r="E3" s="77"/>
      <c r="F3" s="77"/>
      <c r="G3" s="77"/>
      <c r="H3" s="77"/>
      <c r="I3" s="77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63</v>
      </c>
      <c r="G7" s="2" t="s">
        <v>4</v>
      </c>
    </row>
    <row r="8" spans="1:9" ht="21.2" customHeight="1">
      <c r="B8" s="2" t="s">
        <v>5</v>
      </c>
      <c r="D8" s="1" t="s">
        <v>64</v>
      </c>
      <c r="G8" s="2"/>
    </row>
    <row r="9" spans="1:9" ht="21.2" customHeight="1">
      <c r="B9" s="2" t="s">
        <v>6</v>
      </c>
      <c r="D9" s="1" t="s">
        <v>60</v>
      </c>
      <c r="G9" s="2" t="s">
        <v>7</v>
      </c>
    </row>
    <row r="10" spans="1:9" ht="21.2" customHeight="1">
      <c r="B10" s="2" t="s">
        <v>8</v>
      </c>
      <c r="D10" s="1" t="s">
        <v>65</v>
      </c>
      <c r="G10" s="2" t="s">
        <v>9</v>
      </c>
      <c r="H10" s="1" t="s">
        <v>66</v>
      </c>
    </row>
    <row r="11" spans="1:9" ht="21.2" customHeight="1">
      <c r="B11" s="2" t="s">
        <v>55</v>
      </c>
      <c r="D11" s="1" t="s">
        <v>67</v>
      </c>
      <c r="F11" s="1" t="s">
        <v>68</v>
      </c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2</v>
      </c>
      <c r="H16" s="1" t="s">
        <v>24</v>
      </c>
    </row>
    <row r="17" spans="1:9" ht="21.2" customHeight="1">
      <c r="B17" s="2"/>
      <c r="D17" s="1" t="s">
        <v>26</v>
      </c>
      <c r="E17" s="62" t="s">
        <v>69</v>
      </c>
      <c r="F17" s="7"/>
      <c r="G17" s="70">
        <v>1</v>
      </c>
      <c r="H17" s="1" t="s">
        <v>25</v>
      </c>
    </row>
    <row r="18" spans="1:9" ht="21.2" customHeight="1">
      <c r="B18" s="2"/>
      <c r="C18" s="14"/>
      <c r="D18" s="66"/>
      <c r="E18" s="6" t="s">
        <v>62</v>
      </c>
      <c r="F18" s="67"/>
      <c r="G18" s="69">
        <v>1.1000000000000001</v>
      </c>
      <c r="H18" s="1" t="s">
        <v>25</v>
      </c>
    </row>
    <row r="19" spans="1:9" ht="21.2" customHeight="1">
      <c r="B19" s="2" t="s">
        <v>27</v>
      </c>
      <c r="G19" s="51" t="s">
        <v>52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88">
        <v>0</v>
      </c>
      <c r="H21" s="1" t="s">
        <v>70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8"/>
      <c r="B26" s="78"/>
      <c r="C26" s="78"/>
      <c r="D26" s="78"/>
      <c r="E26" s="78"/>
      <c r="F26" s="78"/>
      <c r="G26" s="78"/>
      <c r="H26" s="78"/>
      <c r="I26" s="78"/>
    </row>
    <row r="27" spans="1:9" ht="21.2" customHeight="1">
      <c r="A27" s="78"/>
      <c r="B27" s="78"/>
      <c r="C27" s="78"/>
      <c r="D27" s="78"/>
      <c r="E27" s="78"/>
      <c r="F27" s="78"/>
      <c r="G27" s="78"/>
      <c r="H27" s="78"/>
      <c r="I27" s="78"/>
    </row>
    <row r="28" spans="1:9" ht="21.2" customHeight="1">
      <c r="A28" s="78"/>
      <c r="B28" s="78"/>
      <c r="C28" s="78"/>
      <c r="D28" s="78"/>
      <c r="E28" s="78"/>
      <c r="F28" s="78"/>
      <c r="G28" s="78"/>
      <c r="H28" s="78"/>
      <c r="I28" s="78"/>
    </row>
    <row r="29" spans="1:9" ht="21.2" customHeight="1">
      <c r="A29" s="78"/>
      <c r="B29" s="78"/>
      <c r="C29" s="78"/>
      <c r="D29" s="78"/>
      <c r="E29" s="78"/>
      <c r="F29" s="78"/>
      <c r="G29" s="78"/>
      <c r="H29" s="78"/>
      <c r="I29" s="78"/>
    </row>
    <row r="30" spans="1:9" ht="21.2" customHeight="1">
      <c r="A30" s="78"/>
      <c r="B30" s="78"/>
      <c r="C30" s="78"/>
      <c r="D30" s="78"/>
      <c r="E30" s="78"/>
      <c r="F30" s="78"/>
      <c r="G30" s="78"/>
      <c r="H30" s="78"/>
      <c r="I30" s="78"/>
    </row>
    <row r="31" spans="1:9" ht="21.2" customHeight="1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21.2" customHeight="1">
      <c r="A32" s="78"/>
      <c r="B32" s="78"/>
      <c r="C32" s="78"/>
      <c r="D32" s="78"/>
      <c r="E32" s="78"/>
      <c r="F32" s="78"/>
      <c r="G32" s="78"/>
      <c r="H32" s="78"/>
      <c r="I32" s="78"/>
    </row>
    <row r="33" spans="1:9" ht="21.2" customHeight="1">
      <c r="A33" s="78"/>
      <c r="B33" s="78"/>
      <c r="C33" s="78"/>
      <c r="D33" s="78"/>
      <c r="E33" s="78"/>
      <c r="F33" s="78"/>
      <c r="G33" s="78"/>
      <c r="H33" s="78"/>
      <c r="I33" s="78"/>
    </row>
    <row r="34" spans="1:9" ht="21.2" customHeight="1">
      <c r="A34" s="78"/>
      <c r="B34" s="78"/>
      <c r="C34" s="78"/>
      <c r="D34" s="78"/>
      <c r="E34" s="78"/>
      <c r="F34" s="78"/>
      <c r="G34" s="78"/>
      <c r="H34" s="78"/>
      <c r="I34" s="78"/>
    </row>
    <row r="35" spans="1:9" ht="21.2" customHeight="1">
      <c r="A35" s="78"/>
      <c r="B35" s="78"/>
      <c r="C35" s="78"/>
      <c r="D35" s="78"/>
      <c r="E35" s="78"/>
      <c r="F35" s="78"/>
      <c r="G35" s="78"/>
      <c r="H35" s="78"/>
      <c r="I35" s="78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79" t="s">
        <v>40</v>
      </c>
      <c r="B50" s="31" t="s">
        <v>12</v>
      </c>
      <c r="C50" s="31" t="s">
        <v>42</v>
      </c>
      <c r="D50" s="79" t="s">
        <v>16</v>
      </c>
      <c r="E50" s="31"/>
      <c r="F50" s="31" t="s">
        <v>13</v>
      </c>
      <c r="G50" s="79" t="s">
        <v>18</v>
      </c>
      <c r="H50" s="79" t="s">
        <v>20</v>
      </c>
      <c r="I50" s="79" t="s">
        <v>19</v>
      </c>
    </row>
    <row r="51" spans="1:9" ht="19.7" customHeight="1">
      <c r="A51" s="80"/>
      <c r="B51" s="35" t="s">
        <v>14</v>
      </c>
      <c r="C51" s="35" t="s">
        <v>15</v>
      </c>
      <c r="D51" s="80"/>
      <c r="E51" s="32"/>
      <c r="F51" s="35" t="s">
        <v>17</v>
      </c>
      <c r="G51" s="81"/>
      <c r="H51" s="80"/>
      <c r="I51" s="80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68">
        <v>1.36</v>
      </c>
      <c r="C53" s="22">
        <f t="shared" ref="C53:C57" si="0">$G$21</f>
        <v>0</v>
      </c>
      <c r="D53" s="22">
        <f>$B53-$C53</f>
        <v>1.36</v>
      </c>
      <c r="E53" s="25">
        <f>SQRT(2*9.81*D53)</f>
        <v>5.1655783800074122</v>
      </c>
      <c r="F53" s="68">
        <v>0.8</v>
      </c>
      <c r="G53" s="71">
        <v>1.0009999999999999</v>
      </c>
      <c r="H53" s="11">
        <f>D53/F53</f>
        <v>1.7</v>
      </c>
      <c r="I53" s="11">
        <f>G53/(($G$16*$G$17)*F53*E53)</f>
        <v>0.12111422070786623</v>
      </c>
    </row>
    <row r="54" spans="1:9">
      <c r="A54" s="18">
        <v>2</v>
      </c>
      <c r="B54" s="43">
        <v>1.41</v>
      </c>
      <c r="C54" s="23">
        <f t="shared" si="0"/>
        <v>0</v>
      </c>
      <c r="D54" s="23">
        <f t="shared" ref="D54:D57" si="1">$B54-$C54</f>
        <v>1.41</v>
      </c>
      <c r="E54" s="26">
        <f t="shared" ref="E54:E57" si="2">SQRT(2*9.81*D54)</f>
        <v>5.259676796153923</v>
      </c>
      <c r="F54" s="69">
        <v>0.6</v>
      </c>
      <c r="G54" s="72">
        <v>0.98799999999999999</v>
      </c>
      <c r="H54" s="12">
        <f t="shared" ref="H54:H57" si="3">D54/F54</f>
        <v>2.35</v>
      </c>
      <c r="I54" s="12">
        <f t="shared" ref="I54:I57" si="4">G54/(($G$16*$G$17)*F54*E54)</f>
        <v>0.15653686818463564</v>
      </c>
    </row>
    <row r="55" spans="1:9">
      <c r="A55" s="18">
        <v>3</v>
      </c>
      <c r="B55" s="43">
        <v>1.5</v>
      </c>
      <c r="C55" s="23">
        <f t="shared" si="0"/>
        <v>0</v>
      </c>
      <c r="D55" s="23">
        <f t="shared" si="1"/>
        <v>1.5</v>
      </c>
      <c r="E55" s="27">
        <f t="shared" si="2"/>
        <v>5.4249423960075376</v>
      </c>
      <c r="F55" s="43">
        <v>0.4</v>
      </c>
      <c r="G55" s="73">
        <v>0.70599999999999996</v>
      </c>
      <c r="H55" s="12">
        <f t="shared" si="3"/>
        <v>3.75</v>
      </c>
      <c r="I55" s="12">
        <f t="shared" si="4"/>
        <v>0.1626745383784115</v>
      </c>
    </row>
    <row r="56" spans="1:9">
      <c r="A56" s="18">
        <v>4</v>
      </c>
      <c r="B56" s="43">
        <v>1.55</v>
      </c>
      <c r="C56" s="23">
        <f t="shared" si="0"/>
        <v>0</v>
      </c>
      <c r="D56" s="23">
        <f t="shared" si="1"/>
        <v>1.55</v>
      </c>
      <c r="E56" s="28">
        <f t="shared" si="2"/>
        <v>5.5146169404592378</v>
      </c>
      <c r="F56" s="70">
        <v>0.2</v>
      </c>
      <c r="G56" s="74">
        <v>0.33500000000000002</v>
      </c>
      <c r="H56" s="12">
        <f t="shared" si="3"/>
        <v>7.75</v>
      </c>
      <c r="I56" s="12">
        <f t="shared" si="4"/>
        <v>0.15186911603152184</v>
      </c>
    </row>
    <row r="57" spans="1:9">
      <c r="A57" s="18"/>
      <c r="B57" s="43"/>
      <c r="C57" s="23"/>
      <c r="D57" s="23"/>
      <c r="E57" s="28"/>
      <c r="F57" s="43"/>
      <c r="G57" s="73"/>
      <c r="H57" s="12"/>
      <c r="I57" s="12"/>
    </row>
    <row r="58" spans="1:9">
      <c r="A58" s="3"/>
      <c r="B58" s="57"/>
      <c r="C58" s="23"/>
      <c r="D58" s="23"/>
      <c r="E58" s="27"/>
      <c r="F58" s="57"/>
      <c r="G58" s="59"/>
      <c r="H58" s="12"/>
      <c r="I58" s="12"/>
    </row>
    <row r="59" spans="1:9">
      <c r="A59" s="18"/>
      <c r="B59" s="56"/>
      <c r="C59" s="23"/>
      <c r="D59" s="23"/>
      <c r="E59" s="27"/>
      <c r="F59" s="56"/>
      <c r="G59" s="58"/>
      <c r="H59" s="12"/>
      <c r="I59" s="12"/>
    </row>
    <row r="60" spans="1:9">
      <c r="A60" s="18"/>
      <c r="B60" s="56"/>
      <c r="C60" s="23"/>
      <c r="D60" s="23"/>
      <c r="E60" s="27"/>
      <c r="F60" s="63"/>
      <c r="G60" s="64"/>
      <c r="H60" s="12"/>
      <c r="I60" s="12"/>
    </row>
    <row r="61" spans="1:9">
      <c r="A61" s="18"/>
      <c r="B61" s="56"/>
      <c r="C61" s="23"/>
      <c r="D61" s="23"/>
      <c r="E61" s="27"/>
      <c r="F61" s="63"/>
      <c r="G61" s="64"/>
      <c r="H61" s="12"/>
      <c r="I61" s="12"/>
    </row>
    <row r="62" spans="1:9">
      <c r="A62" s="18"/>
      <c r="B62" s="56"/>
      <c r="C62" s="23"/>
      <c r="D62" s="23"/>
      <c r="E62" s="27"/>
      <c r="F62" s="63"/>
      <c r="G62" s="64"/>
      <c r="H62" s="12"/>
      <c r="I62" s="12"/>
    </row>
    <row r="63" spans="1:9">
      <c r="A63" s="18"/>
      <c r="B63" s="30"/>
      <c r="C63" s="52"/>
      <c r="D63" s="52"/>
      <c r="E63" s="53"/>
      <c r="F63" s="57"/>
      <c r="G63" s="59"/>
      <c r="H63" s="54"/>
      <c r="I63" s="54"/>
    </row>
    <row r="64" spans="1:9">
      <c r="A64" s="18"/>
      <c r="B64" s="10"/>
      <c r="C64" s="23"/>
      <c r="D64" s="23"/>
      <c r="E64" s="27"/>
      <c r="F64" s="55"/>
      <c r="G64" s="55"/>
      <c r="H64" s="12"/>
      <c r="I64" s="12"/>
    </row>
    <row r="65" spans="1:9">
      <c r="A65" s="18"/>
      <c r="B65" s="10"/>
      <c r="C65" s="23"/>
      <c r="D65" s="23"/>
      <c r="E65" s="27"/>
      <c r="F65" s="55"/>
      <c r="G65" s="55"/>
      <c r="H65" s="12"/>
      <c r="I65" s="12"/>
    </row>
    <row r="66" spans="1:9">
      <c r="A66" s="18"/>
      <c r="B66" s="10"/>
      <c r="C66" s="23"/>
      <c r="D66" s="23"/>
      <c r="E66" s="27"/>
      <c r="F66" s="55"/>
      <c r="G66" s="55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2"/>
      <c r="B70" s="82"/>
      <c r="C70" s="82"/>
      <c r="D70" s="82"/>
      <c r="E70" s="82"/>
      <c r="F70" s="82"/>
      <c r="G70" s="82"/>
      <c r="H70" s="82"/>
      <c r="I70" s="82"/>
    </row>
    <row r="71" spans="1:9">
      <c r="A71" s="82"/>
      <c r="B71" s="82"/>
      <c r="C71" s="82"/>
      <c r="D71" s="82"/>
      <c r="E71" s="82"/>
      <c r="F71" s="82"/>
      <c r="G71" s="82"/>
      <c r="H71" s="82"/>
      <c r="I71" s="82"/>
    </row>
    <row r="72" spans="1:9">
      <c r="A72" s="82"/>
      <c r="B72" s="82"/>
      <c r="C72" s="82"/>
      <c r="D72" s="82"/>
      <c r="E72" s="82"/>
      <c r="F72" s="82"/>
      <c r="G72" s="82"/>
      <c r="H72" s="82"/>
      <c r="I72" s="82"/>
    </row>
    <row r="73" spans="1:9">
      <c r="A73" s="82"/>
      <c r="B73" s="82"/>
      <c r="C73" s="82"/>
      <c r="D73" s="82"/>
      <c r="E73" s="82"/>
      <c r="F73" s="82"/>
      <c r="G73" s="82"/>
      <c r="H73" s="82"/>
      <c r="I73" s="82"/>
    </row>
    <row r="74" spans="1:9">
      <c r="A74" s="82"/>
      <c r="B74" s="82"/>
      <c r="C74" s="82"/>
      <c r="D74" s="82"/>
      <c r="E74" s="82"/>
      <c r="F74" s="82"/>
      <c r="G74" s="82"/>
      <c r="H74" s="82"/>
      <c r="I74" s="82"/>
    </row>
    <row r="75" spans="1:9">
      <c r="A75" s="82"/>
      <c r="B75" s="82"/>
      <c r="C75" s="82"/>
      <c r="D75" s="82"/>
      <c r="E75" s="82"/>
      <c r="F75" s="82"/>
      <c r="G75" s="82"/>
      <c r="H75" s="82"/>
      <c r="I75" s="82"/>
    </row>
    <row r="76" spans="1:9">
      <c r="A76" s="82"/>
      <c r="B76" s="82"/>
      <c r="C76" s="82"/>
      <c r="D76" s="82"/>
      <c r="E76" s="82"/>
      <c r="F76" s="82"/>
      <c r="G76" s="82"/>
      <c r="H76" s="82"/>
      <c r="I76" s="82"/>
    </row>
    <row r="77" spans="1:9">
      <c r="A77" s="82"/>
      <c r="B77" s="82"/>
      <c r="C77" s="82"/>
      <c r="D77" s="82"/>
      <c r="E77" s="82"/>
      <c r="F77" s="82"/>
      <c r="G77" s="82"/>
      <c r="H77" s="82"/>
      <c r="I77" s="82"/>
    </row>
    <row r="78" spans="1:9">
      <c r="A78" s="82"/>
      <c r="B78" s="82"/>
      <c r="C78" s="82"/>
      <c r="D78" s="82"/>
      <c r="E78" s="82"/>
      <c r="F78" s="82"/>
      <c r="G78" s="82"/>
      <c r="H78" s="82"/>
      <c r="I78" s="82"/>
    </row>
    <row r="79" spans="1:9">
      <c r="A79" s="82"/>
      <c r="B79" s="82"/>
      <c r="C79" s="82"/>
      <c r="D79" s="82"/>
      <c r="E79" s="82"/>
      <c r="F79" s="82"/>
      <c r="G79" s="82"/>
      <c r="H79" s="82"/>
      <c r="I79" s="82"/>
    </row>
    <row r="80" spans="1:9">
      <c r="A80" s="82"/>
      <c r="B80" s="82"/>
      <c r="C80" s="82"/>
      <c r="D80" s="82"/>
      <c r="E80" s="82"/>
      <c r="F80" s="82"/>
      <c r="G80" s="82"/>
      <c r="H80" s="82"/>
      <c r="I80" s="82"/>
    </row>
    <row r="81" spans="1:9">
      <c r="A81" s="82"/>
      <c r="B81" s="82"/>
      <c r="C81" s="82"/>
      <c r="D81" s="82"/>
      <c r="E81" s="82"/>
      <c r="F81" s="82"/>
      <c r="G81" s="82"/>
      <c r="H81" s="82"/>
      <c r="I81" s="82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79" t="s">
        <v>40</v>
      </c>
      <c r="B84" s="40" t="s">
        <v>12</v>
      </c>
      <c r="C84" s="79" t="s">
        <v>43</v>
      </c>
      <c r="D84" s="79" t="s">
        <v>16</v>
      </c>
      <c r="E84" s="60" t="s">
        <v>13</v>
      </c>
      <c r="F84" s="79" t="s">
        <v>20</v>
      </c>
      <c r="G84" s="79" t="s">
        <v>19</v>
      </c>
      <c r="H84" s="79" t="s">
        <v>45</v>
      </c>
      <c r="I84" s="79"/>
    </row>
    <row r="85" spans="1:9" ht="19.7" customHeight="1">
      <c r="A85" s="80"/>
      <c r="B85" s="41" t="s">
        <v>14</v>
      </c>
      <c r="C85" s="80"/>
      <c r="D85" s="80"/>
      <c r="E85" s="35" t="s">
        <v>17</v>
      </c>
      <c r="F85" s="80"/>
      <c r="G85" s="80"/>
      <c r="H85" s="80"/>
      <c r="I85" s="80"/>
    </row>
    <row r="86" spans="1:9" ht="19.7" customHeight="1" thickBot="1">
      <c r="A86" s="83"/>
      <c r="B86" s="42" t="s">
        <v>21</v>
      </c>
      <c r="C86" s="34" t="s">
        <v>21</v>
      </c>
      <c r="D86" s="83"/>
      <c r="E86" s="8" t="s">
        <v>22</v>
      </c>
      <c r="F86" s="83"/>
      <c r="G86" s="83"/>
      <c r="H86" s="84" t="s">
        <v>39</v>
      </c>
      <c r="I86" s="84"/>
    </row>
    <row r="87" spans="1:9" ht="21.2" customHeight="1">
      <c r="A87" s="45">
        <v>1</v>
      </c>
      <c r="B87" s="68">
        <v>1.36</v>
      </c>
      <c r="C87" s="15">
        <f t="shared" ref="C87:C91" si="5">$G$21</f>
        <v>0</v>
      </c>
      <c r="D87" s="15">
        <f>B87-C87</f>
        <v>1.36</v>
      </c>
      <c r="E87" s="68">
        <v>0.8</v>
      </c>
      <c r="F87" s="36">
        <f>D87/E87</f>
        <v>1.7</v>
      </c>
      <c r="G87" s="61">
        <f>(0.0027*F87)+0.1377</f>
        <v>0.14229</v>
      </c>
      <c r="H87" s="85">
        <f>G87*($G$16*$G$17)*E87*(2*9.81*D87)^0.5</f>
        <v>1.1760162363060076</v>
      </c>
      <c r="I87" s="85"/>
    </row>
    <row r="88" spans="1:9" ht="21.2" customHeight="1">
      <c r="A88" s="46">
        <v>2</v>
      </c>
      <c r="B88" s="43">
        <v>1.41</v>
      </c>
      <c r="C88" s="16">
        <f t="shared" si="5"/>
        <v>0</v>
      </c>
      <c r="D88" s="16">
        <f t="shared" ref="D88:D91" si="6">B88-C88</f>
        <v>1.41</v>
      </c>
      <c r="E88" s="69">
        <v>0.6</v>
      </c>
      <c r="F88" s="37">
        <f t="shared" ref="F88:F91" si="7">D88/E88</f>
        <v>2.35</v>
      </c>
      <c r="G88" s="37">
        <f t="shared" ref="G88:G90" si="8">(0.0027*F88)+0.1377</f>
        <v>0.14404499999999998</v>
      </c>
      <c r="H88" s="86">
        <f t="shared" ref="H88:H90" si="9">G88*($G$16*$G$17)*E88*(2*9.81*D88)^0.5</f>
        <v>0.90915617292239015</v>
      </c>
      <c r="I88" s="86"/>
    </row>
    <row r="89" spans="1:9" ht="21.2" customHeight="1">
      <c r="A89" s="46">
        <v>3</v>
      </c>
      <c r="B89" s="43">
        <v>1.5</v>
      </c>
      <c r="C89" s="16">
        <f t="shared" si="5"/>
        <v>0</v>
      </c>
      <c r="D89" s="16">
        <f t="shared" si="6"/>
        <v>1.5</v>
      </c>
      <c r="E89" s="43">
        <v>0.4</v>
      </c>
      <c r="F89" s="37">
        <f t="shared" si="7"/>
        <v>3.75</v>
      </c>
      <c r="G89" s="37">
        <f t="shared" si="8"/>
        <v>0.14782499999999998</v>
      </c>
      <c r="H89" s="86">
        <f t="shared" si="9"/>
        <v>0.64155368775185129</v>
      </c>
      <c r="I89" s="86"/>
    </row>
    <row r="90" spans="1:9" ht="21.2" customHeight="1">
      <c r="A90" s="46">
        <v>4</v>
      </c>
      <c r="B90" s="43">
        <v>1.55</v>
      </c>
      <c r="C90" s="16">
        <f t="shared" si="5"/>
        <v>0</v>
      </c>
      <c r="D90" s="16">
        <f t="shared" si="6"/>
        <v>1.55</v>
      </c>
      <c r="E90" s="70">
        <v>0.2</v>
      </c>
      <c r="F90" s="37">
        <f t="shared" si="7"/>
        <v>7.75</v>
      </c>
      <c r="G90" s="37">
        <f t="shared" si="8"/>
        <v>0.15862499999999999</v>
      </c>
      <c r="H90" s="86">
        <f t="shared" si="9"/>
        <v>0.34990244487213862</v>
      </c>
      <c r="I90" s="86"/>
    </row>
    <row r="91" spans="1:9" ht="21.2" customHeight="1">
      <c r="A91" s="46"/>
      <c r="B91" s="43"/>
      <c r="C91" s="16"/>
      <c r="D91" s="16"/>
      <c r="E91" s="43"/>
      <c r="F91" s="37"/>
      <c r="G91" s="65"/>
      <c r="H91" s="86"/>
      <c r="I91" s="86"/>
    </row>
    <row r="92" spans="1:9" ht="21.2" customHeight="1">
      <c r="A92" s="46"/>
      <c r="B92" s="57"/>
      <c r="C92" s="16"/>
      <c r="D92" s="16"/>
      <c r="E92" s="57"/>
      <c r="F92" s="37"/>
      <c r="G92" s="37"/>
      <c r="H92" s="86"/>
      <c r="I92" s="86"/>
    </row>
    <row r="93" spans="1:9" ht="21.2" customHeight="1">
      <c r="A93" s="46"/>
      <c r="B93" s="56"/>
      <c r="C93" s="16"/>
      <c r="D93" s="16"/>
      <c r="E93" s="56"/>
      <c r="F93" s="37"/>
      <c r="G93" s="37"/>
      <c r="H93" s="86"/>
      <c r="I93" s="86"/>
    </row>
    <row r="94" spans="1:9" ht="21.2" customHeight="1">
      <c r="A94" s="46"/>
      <c r="B94" s="56"/>
      <c r="C94" s="16"/>
      <c r="D94" s="16"/>
      <c r="E94" s="63"/>
      <c r="F94" s="37"/>
      <c r="G94" s="65"/>
      <c r="H94" s="86"/>
      <c r="I94" s="86"/>
    </row>
    <row r="95" spans="1:9" ht="21.2" customHeight="1">
      <c r="A95" s="46"/>
      <c r="B95" s="56"/>
      <c r="C95" s="16"/>
      <c r="D95" s="16"/>
      <c r="E95" s="63"/>
      <c r="F95" s="37"/>
      <c r="G95" s="37"/>
      <c r="H95" s="86"/>
      <c r="I95" s="86"/>
    </row>
    <row r="96" spans="1:9" ht="21.2" customHeight="1">
      <c r="A96" s="46"/>
      <c r="B96" s="56"/>
      <c r="C96" s="16"/>
      <c r="D96" s="16"/>
      <c r="E96" s="63"/>
      <c r="F96" s="37"/>
      <c r="G96" s="65"/>
      <c r="H96" s="86"/>
      <c r="I96" s="86"/>
    </row>
    <row r="97" spans="1:9" ht="21.2" customHeight="1">
      <c r="A97" s="46"/>
      <c r="B97" s="43"/>
      <c r="C97" s="16"/>
      <c r="D97" s="16"/>
      <c r="E97" s="57"/>
      <c r="F97" s="37"/>
      <c r="G97" s="37"/>
      <c r="H97" s="86"/>
      <c r="I97" s="86"/>
    </row>
    <row r="98" spans="1:9" ht="21.2" customHeight="1">
      <c r="A98" s="46"/>
      <c r="B98" s="43"/>
      <c r="C98" s="16"/>
      <c r="D98" s="16"/>
      <c r="E98" s="57"/>
      <c r="F98" s="37"/>
      <c r="G98" s="37"/>
      <c r="H98" s="86"/>
      <c r="I98" s="86"/>
    </row>
    <row r="99" spans="1:9" ht="21.2" customHeight="1">
      <c r="A99" s="46"/>
      <c r="B99" s="30"/>
      <c r="C99" s="16"/>
      <c r="D99" s="16"/>
      <c r="E99" s="57"/>
      <c r="F99" s="37"/>
      <c r="G99" s="37"/>
      <c r="H99" s="86"/>
      <c r="I99" s="86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7"/>
      <c r="I101" s="87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ฝายวังตอง</vt:lpstr>
      <vt:lpstr>ฝายวังตอง!Print_Area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2014-03-28T06:58:35Z</dcterms:modified>
</cp:coreProperties>
</file>