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เข้าคลองสายใหญ่แม่แฝก" sheetId="4" r:id="rId1"/>
  </sheets>
  <definedNames>
    <definedName name="_xlnm.Print_Area" localSheetId="0">ปตร.เข้าคลองสายใหญ่แม่แฝก!$A$1:$J$103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91"/>
  <c r="H87"/>
  <c r="E87"/>
  <c r="E88"/>
  <c r="E89"/>
  <c r="E90"/>
  <c r="E91"/>
  <c r="D87"/>
  <c r="G87" s="1"/>
  <c r="D88"/>
  <c r="G88" s="1"/>
  <c r="D89"/>
  <c r="G89" s="1"/>
  <c r="I89" s="1"/>
  <c r="D90"/>
  <c r="G90" s="1"/>
  <c r="D91"/>
  <c r="G91" s="1"/>
  <c r="I91" s="1"/>
  <c r="F53"/>
  <c r="I53" s="1"/>
  <c r="F54"/>
  <c r="I54" s="1"/>
  <c r="F55"/>
  <c r="I55" s="1"/>
  <c r="F56"/>
  <c r="I56" s="1"/>
  <c r="F57"/>
  <c r="I57" s="1"/>
  <c r="D53"/>
  <c r="E53" s="1"/>
  <c r="D54"/>
  <c r="E54" s="1"/>
  <c r="D55"/>
  <c r="D56"/>
  <c r="E56" s="1"/>
  <c r="D57"/>
  <c r="E57" s="1"/>
  <c r="E55"/>
  <c r="J55" s="1"/>
  <c r="I87" l="1"/>
  <c r="J56"/>
  <c r="J54"/>
  <c r="I90"/>
  <c r="I88"/>
  <c r="J53"/>
  <c r="J57"/>
</calcChain>
</file>

<file path=xl/sharedStrings.xml><?xml version="1.0" encoding="utf-8"?>
<sst xmlns="http://schemas.openxmlformats.org/spreadsheetml/2006/main" count="94" uniqueCount="72">
  <si>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</si>
  <si>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</si>
  <si>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</si>
  <si>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</si>
  <si>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</si>
  <si>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</si>
  <si>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</si>
  <si>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</si>
  <si>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</si>
  <si>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</si>
  <si>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</si>
  <si>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</si>
  <si>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</si>
  <si>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</si>
  <si>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</si>
  <si>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</si>
  <si>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</si>
  <si>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</si>
  <si>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</si>
  <si>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</si>
  <si>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</si>
  <si>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</si>
  <si>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</si>
  <si>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</si>
  <si>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</si>
  <si>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</si>
  <si>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</si>
  <si>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</si>
  <si>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</si>
  <si>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</si>
  <si>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</si>
  <si>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</si>
  <si>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</si>
  <si>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</si>
  <si>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</si>
  <si>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</si>
  <si>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</si>
  <si>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</si>
  <si>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</si>
  <si>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</si>
  <si>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</si>
  <si>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</si>
  <si>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</si>
  <si>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</si>
  <si>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</si>
  <si>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</si>
  <si>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</si>
  <si>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</si>
  <si>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</si>
  <si>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</si>
  <si>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</si>
  <si>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</si>
  <si>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</si>
  <si>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</si>
  <si>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</si>
  <si>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</si>
  <si>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</si>
  <si>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</si>
  <si>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</si>
  <si>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</si>
  <si>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</si>
  <si>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</si>
  <si>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</si>
  <si>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</si>
  <si>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 xml:space="preserve">ปตร.น้ำเข้าคลองสายใหญ่แม่แฝก </t>
  </si>
  <si>
    <t xml:space="preserve"> 0.35+900</t>
  </si>
  <si>
    <t>โครงการส่งน้ำและบำรุงรักษา แม่แฝก - แม่งัด</t>
  </si>
  <si>
    <t>E  508949</t>
  </si>
  <si>
    <t>N  2087619</t>
  </si>
  <si>
    <t>สันทราย</t>
  </si>
  <si>
    <t>เชียงใหม่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</si>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</sst>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ปตร.น้ำเข้าคลองสายใหญ่แม่แฝก</a:t>
            </a:r>
            <a:r>
              <a:rPr lang="th-TH" u="sng" baseline="0"/>
              <a:t>  </a:t>
            </a:r>
            <a:r>
              <a:rPr lang="th-TH"/>
              <a:t>โครงการ </a:t>
            </a:r>
            <a:r>
              <a:rPr lang="th-TH" sz="1440" b="1" i="0" u="sng" strike="noStrike" baseline="0"/>
              <a:t>ส่งน้ำและบำรุงรักษา แม่แฝก - แม่งัด</a:t>
            </a:r>
            <a:endParaRPr lang="th-TH" u="sng"/>
          </a:p>
        </c:rich>
      </c:tx>
      <c:layout>
        <c:manualLayout>
          <c:xMode val="edge"/>
          <c:yMode val="edge"/>
          <c:x val="0.13744419129018173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1243323605528328"/>
                  <c:y val="-0.135267070161006"/>
                </c:manualLayout>
              </c:layout>
              <c:numFmt formatCode="General" sourceLinked="0"/>
            </c:trendlineLbl>
          </c:trendline>
          <c:xVal>
            <c:numRef>
              <c:f>ปตร.เข้าคลองสายใหญ่แม่แฝก!$I$53:$I$57</c:f>
              <c:numCache>
                <c:formatCode>0.000</c:formatCode>
                <c:ptCount val="5"/>
                <c:pt idx="0">
                  <c:v>3.3666666666666365</c:v>
                </c:pt>
                <c:pt idx="1">
                  <c:v>2.4555555555555326</c:v>
                </c:pt>
                <c:pt idx="2">
                  <c:v>1.875</c:v>
                </c:pt>
                <c:pt idx="3">
                  <c:v>1.5400000000000016</c:v>
                </c:pt>
                <c:pt idx="4">
                  <c:v>1.2944444444444356</c:v>
                </c:pt>
              </c:numCache>
            </c:numRef>
          </c:xVal>
          <c:yVal>
            <c:numRef>
              <c:f>ปตร.เข้าคลองสายใหญ่แม่แฝก!$J$53:$J$57</c:f>
              <c:numCache>
                <c:formatCode>0.000</c:formatCode>
                <c:ptCount val="5"/>
                <c:pt idx="0">
                  <c:v>0.11232710043484795</c:v>
                </c:pt>
                <c:pt idx="1">
                  <c:v>0.19333338945686307</c:v>
                </c:pt>
                <c:pt idx="2">
                  <c:v>0.26461160505856557</c:v>
                </c:pt>
                <c:pt idx="3">
                  <c:v>0.36746169311255805</c:v>
                </c:pt>
                <c:pt idx="4">
                  <c:v>0.44362916525426843</c:v>
                </c:pt>
              </c:numCache>
            </c:numRef>
          </c:yVal>
        </c:ser>
        <c:axId val="63482880"/>
        <c:axId val="63497344"/>
      </c:scatterChart>
      <c:valAx>
        <c:axId val="63482880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3497344"/>
        <c:crossesAt val="1.0000000000000002E-2"/>
        <c:crossBetween val="midCat"/>
      </c:valAx>
      <c:valAx>
        <c:axId val="63497344"/>
        <c:scaling>
          <c:logBase val="10"/>
          <c:orientation val="minMax"/>
          <c:max val="0.70000000000000018"/>
          <c:min val="1.0000000000000004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348288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43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371475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145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148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523875</xdr:colOff>
      <xdr:row>25</xdr:row>
      <xdr:rowOff>57150</xdr:rowOff>
    </xdr:from>
    <xdr:to>
      <xdr:col>7</xdr:col>
      <xdr:colOff>331050</xdr:colOff>
      <xdr:row>34</xdr:row>
      <xdr:rowOff>176850</xdr:rowOff>
    </xdr:to>
    <xdr:pic>
      <xdr:nvPicPr>
        <xdr:cNvPr id="11" name="รูปภาพ 10" descr="SAM_1948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10000" contrast="10000"/>
        </a:blip>
        <a:stretch>
          <a:fillRect/>
        </a:stretch>
      </xdr:blipFill>
      <xdr:spPr>
        <a:xfrm>
          <a:off x="1619250" y="667702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2" name="ตัวเชื่อมต่อตรง 11"/>
        <xdr:cNvCxnSpPr/>
      </xdr:nvCxnSpPr>
      <xdr:spPr>
        <a:xfrm flipV="1">
          <a:off x="324802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80" zoomScale="120" zoomScalePageLayoutView="120" workbookViewId="0">
      <selection activeCell="D97" sqref="D97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60" t="s">
        <v>0</v>
      </c>
      <c r="C1" s="60"/>
      <c r="D1" s="60"/>
      <c r="E1" s="60"/>
      <c r="F1" s="60"/>
      <c r="G1" s="60"/>
      <c r="H1" s="60"/>
      <c r="I1" s="60"/>
      <c r="J1" s="60"/>
    </row>
    <row r="2" spans="1:10" ht="22.5" customHeight="1">
      <c r="B2" s="61" t="s">
        <v>43</v>
      </c>
      <c r="C2" s="61"/>
      <c r="D2" s="61"/>
      <c r="E2" s="61"/>
      <c r="F2" s="61"/>
      <c r="G2" s="61"/>
      <c r="H2" s="61"/>
      <c r="I2" s="61"/>
      <c r="J2" s="61"/>
    </row>
    <row r="3" spans="1:10" ht="21" customHeight="1">
      <c r="B3" s="62" t="s">
        <v>1</v>
      </c>
      <c r="C3" s="62"/>
      <c r="D3" s="62"/>
      <c r="E3" s="62"/>
      <c r="F3" s="62"/>
      <c r="G3" s="62"/>
      <c r="H3" s="62"/>
      <c r="I3" s="62"/>
      <c r="J3" s="62"/>
    </row>
    <row r="4" spans="1:10" ht="18" customHeight="1"/>
    <row r="5" spans="1:10">
      <c r="A5" s="52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66</v>
      </c>
      <c r="G8" s="2"/>
    </row>
    <row r="9" spans="1:10" ht="21.2" customHeight="1">
      <c r="B9" s="2" t="s">
        <v>7</v>
      </c>
      <c r="D9" s="1" t="s">
        <v>65</v>
      </c>
      <c r="G9" s="2" t="s">
        <v>8</v>
      </c>
    </row>
    <row r="10" spans="1:10" ht="21.2" customHeight="1">
      <c r="B10" s="2" t="s">
        <v>9</v>
      </c>
      <c r="D10" s="1" t="s">
        <v>69</v>
      </c>
      <c r="G10" s="2" t="s">
        <v>10</v>
      </c>
      <c r="H10" s="1" t="s">
        <v>70</v>
      </c>
    </row>
    <row r="11" spans="1:10" ht="21.2" customHeight="1">
      <c r="B11" s="2" t="s">
        <v>58</v>
      </c>
      <c r="D11" s="1" t="s">
        <v>68</v>
      </c>
      <c r="F11" s="1" t="s">
        <v>67</v>
      </c>
    </row>
    <row r="12" spans="1:10" ht="21.2" customHeight="1">
      <c r="B12" s="2" t="s">
        <v>45</v>
      </c>
      <c r="D12" s="1" t="s">
        <v>46</v>
      </c>
      <c r="F12" s="55" t="s">
        <v>71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2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4.4000000000000004</v>
      </c>
      <c r="I17" s="1" t="s">
        <v>22</v>
      </c>
    </row>
    <row r="18" spans="1:10" ht="21.2" customHeight="1">
      <c r="B18" s="2"/>
      <c r="E18" s="7" t="s">
        <v>34</v>
      </c>
      <c r="G18" s="6"/>
      <c r="H18" s="31">
        <v>2.25</v>
      </c>
      <c r="I18" s="1" t="s">
        <v>22</v>
      </c>
    </row>
    <row r="19" spans="1:10" ht="21.2" customHeight="1">
      <c r="B19" s="2" t="s">
        <v>24</v>
      </c>
      <c r="H19" s="53" t="s">
        <v>48</v>
      </c>
      <c r="I19" s="1" t="s">
        <v>26</v>
      </c>
    </row>
    <row r="20" spans="1:10" ht="21.2" customHeight="1">
      <c r="B20" s="2" t="s">
        <v>25</v>
      </c>
      <c r="H20" s="53" t="s">
        <v>48</v>
      </c>
      <c r="I20" s="1" t="s">
        <v>26</v>
      </c>
    </row>
    <row r="21" spans="1:10" ht="21.2" customHeight="1">
      <c r="B21" s="51" t="s">
        <v>12</v>
      </c>
      <c r="H21" s="10">
        <v>331.31</v>
      </c>
      <c r="I21" s="1" t="s">
        <v>26</v>
      </c>
    </row>
    <row r="22" spans="1:10" ht="21.2" customHeight="1">
      <c r="B22" s="2" t="s">
        <v>27</v>
      </c>
      <c r="H22" s="53" t="s">
        <v>48</v>
      </c>
      <c r="I22" s="1" t="s">
        <v>28</v>
      </c>
    </row>
    <row r="23" spans="1:10" ht="21.2" customHeight="1">
      <c r="B23" s="2" t="s">
        <v>47</v>
      </c>
      <c r="H23" s="3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1.2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1.2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21.2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</row>
    <row r="30" spans="1:10" ht="21.2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21.2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21.2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</row>
    <row r="33" spans="1:10" ht="21.2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</row>
    <row r="34" spans="1:10" ht="21.2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21.2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>
      <c r="A36" s="52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64" t="s">
        <v>39</v>
      </c>
      <c r="B50" s="32" t="s">
        <v>13</v>
      </c>
      <c r="C50" s="32" t="s">
        <v>13</v>
      </c>
      <c r="D50" s="64" t="s">
        <v>63</v>
      </c>
      <c r="E50" s="32"/>
      <c r="F50" s="64" t="s">
        <v>54</v>
      </c>
      <c r="G50" s="54" t="s">
        <v>14</v>
      </c>
      <c r="H50" s="64" t="s">
        <v>17</v>
      </c>
      <c r="I50" s="64" t="s">
        <v>57</v>
      </c>
      <c r="J50" s="64" t="s">
        <v>53</v>
      </c>
    </row>
    <row r="51" spans="1:10" ht="19.7" customHeight="1">
      <c r="A51" s="65"/>
      <c r="B51" s="36" t="s">
        <v>15</v>
      </c>
      <c r="C51" s="36" t="s">
        <v>52</v>
      </c>
      <c r="D51" s="65"/>
      <c r="E51" s="33"/>
      <c r="F51" s="65"/>
      <c r="G51" s="36" t="s">
        <v>16</v>
      </c>
      <c r="H51" s="66"/>
      <c r="I51" s="65"/>
      <c r="J51" s="65"/>
    </row>
    <row r="52" spans="1:10" ht="19.7" customHeight="1" thickBot="1">
      <c r="A52" s="34"/>
      <c r="B52" s="9" t="s">
        <v>18</v>
      </c>
      <c r="C52" s="9" t="s">
        <v>18</v>
      </c>
      <c r="D52" s="34"/>
      <c r="E52" s="34"/>
      <c r="F52" s="34"/>
      <c r="G52" s="9" t="s">
        <v>19</v>
      </c>
      <c r="H52" s="9" t="s">
        <v>38</v>
      </c>
      <c r="I52" s="33"/>
      <c r="J52" s="34"/>
    </row>
    <row r="53" spans="1:10">
      <c r="A53" s="48">
        <v>1</v>
      </c>
      <c r="B53" s="31">
        <v>333.78</v>
      </c>
      <c r="C53" s="42">
        <v>333.33</v>
      </c>
      <c r="D53" s="19">
        <f t="shared" ref="D53:D57" si="0">B53-C53</f>
        <v>0.44999999999998863</v>
      </c>
      <c r="E53" s="21">
        <f t="shared" ref="E53:E57" si="1">SQRT(2*9.81*D53)</f>
        <v>2.9713633234594146</v>
      </c>
      <c r="F53" s="22">
        <f t="shared" ref="F53:F57" si="2">C53-$H$21</f>
        <v>2.0199999999999818</v>
      </c>
      <c r="G53" s="25">
        <v>0.6</v>
      </c>
      <c r="H53" s="56">
        <v>5.9329999999999998</v>
      </c>
      <c r="I53" s="11">
        <f t="shared" ref="I53:I57" si="3">F53/G53</f>
        <v>3.3666666666666365</v>
      </c>
      <c r="J53" s="12">
        <f t="shared" ref="J53:J57" si="4">H53/(($H$16*$H$17)*F53*E53)</f>
        <v>0.11232710043484795</v>
      </c>
    </row>
    <row r="54" spans="1:10">
      <c r="A54" s="48">
        <v>2</v>
      </c>
      <c r="B54" s="31">
        <v>333.76</v>
      </c>
      <c r="C54" s="42">
        <v>333.52</v>
      </c>
      <c r="D54" s="19">
        <f t="shared" si="0"/>
        <v>0.24000000000000909</v>
      </c>
      <c r="E54" s="22">
        <f t="shared" si="1"/>
        <v>2.1699769584030562</v>
      </c>
      <c r="F54" s="22">
        <f t="shared" si="2"/>
        <v>2.2099999999999795</v>
      </c>
      <c r="G54" s="31">
        <v>0.9</v>
      </c>
      <c r="H54" s="57">
        <v>8.1590000000000007</v>
      </c>
      <c r="I54" s="12">
        <f t="shared" si="3"/>
        <v>2.4555555555555326</v>
      </c>
      <c r="J54" s="12">
        <f t="shared" si="4"/>
        <v>0.19333338945686307</v>
      </c>
    </row>
    <row r="55" spans="1:10">
      <c r="A55" s="48">
        <v>3</v>
      </c>
      <c r="B55" s="31">
        <v>333.74</v>
      </c>
      <c r="C55" s="42">
        <v>333.56</v>
      </c>
      <c r="D55" s="19">
        <f t="shared" si="0"/>
        <v>0.18000000000000682</v>
      </c>
      <c r="E55" s="23">
        <f t="shared" si="1"/>
        <v>1.8792551716039347</v>
      </c>
      <c r="F55" s="22">
        <f t="shared" si="2"/>
        <v>2.25</v>
      </c>
      <c r="G55" s="10">
        <v>1.2</v>
      </c>
      <c r="H55" s="58">
        <v>9.8460000000000001</v>
      </c>
      <c r="I55" s="12">
        <f t="shared" si="3"/>
        <v>1.875</v>
      </c>
      <c r="J55" s="12">
        <f t="shared" si="4"/>
        <v>0.26461160505856557</v>
      </c>
    </row>
    <row r="56" spans="1:10">
      <c r="A56" s="48">
        <v>4</v>
      </c>
      <c r="B56" s="31">
        <v>333.72</v>
      </c>
      <c r="C56" s="42">
        <v>333.62</v>
      </c>
      <c r="D56" s="19">
        <f t="shared" si="0"/>
        <v>0.10000000000002274</v>
      </c>
      <c r="E56" s="22">
        <f t="shared" si="1"/>
        <v>1.4007141035916095</v>
      </c>
      <c r="F56" s="22">
        <f t="shared" si="2"/>
        <v>2.3100000000000023</v>
      </c>
      <c r="G56" s="31">
        <v>1.5</v>
      </c>
      <c r="H56" s="57">
        <v>10.462999999999999</v>
      </c>
      <c r="I56" s="12">
        <f t="shared" si="3"/>
        <v>1.5400000000000016</v>
      </c>
      <c r="J56" s="12">
        <f t="shared" si="4"/>
        <v>0.36746169311255805</v>
      </c>
    </row>
    <row r="57" spans="1:10">
      <c r="A57" s="49">
        <v>5</v>
      </c>
      <c r="B57" s="10">
        <v>333.71</v>
      </c>
      <c r="C57" s="43">
        <v>333.64</v>
      </c>
      <c r="D57" s="19">
        <f t="shared" si="0"/>
        <v>6.9999999999993179E-2</v>
      </c>
      <c r="E57" s="23">
        <f t="shared" si="1"/>
        <v>1.1719214990774196</v>
      </c>
      <c r="F57" s="22">
        <f t="shared" si="2"/>
        <v>2.3299999999999841</v>
      </c>
      <c r="G57" s="10">
        <v>1.8</v>
      </c>
      <c r="H57" s="58">
        <v>10.66</v>
      </c>
      <c r="I57" s="12">
        <f t="shared" si="3"/>
        <v>1.2944444444444356</v>
      </c>
      <c r="J57" s="12">
        <f t="shared" si="4"/>
        <v>0.44362916525426843</v>
      </c>
    </row>
    <row r="58" spans="1:10">
      <c r="A58" s="48"/>
      <c r="B58" s="31"/>
      <c r="C58" s="42"/>
      <c r="D58" s="19"/>
      <c r="E58" s="22"/>
      <c r="F58" s="22"/>
      <c r="G58" s="31"/>
      <c r="H58" s="31"/>
      <c r="I58" s="12"/>
      <c r="J58" s="12"/>
    </row>
    <row r="59" spans="1:10">
      <c r="A59" s="48"/>
      <c r="B59" s="31"/>
      <c r="C59" s="42"/>
      <c r="D59" s="19"/>
      <c r="E59" s="22"/>
      <c r="F59" s="22"/>
      <c r="G59" s="26"/>
      <c r="H59" s="26"/>
      <c r="I59" s="12"/>
      <c r="J59" s="12"/>
    </row>
    <row r="60" spans="1:10">
      <c r="A60" s="48"/>
      <c r="B60" s="31"/>
      <c r="C60" s="42"/>
      <c r="D60" s="19"/>
      <c r="E60" s="22"/>
      <c r="F60" s="22"/>
      <c r="G60" s="26"/>
      <c r="H60" s="26"/>
      <c r="I60" s="12"/>
      <c r="J60" s="12"/>
    </row>
    <row r="61" spans="1:10">
      <c r="A61" s="48"/>
      <c r="B61" s="31"/>
      <c r="C61" s="42"/>
      <c r="D61" s="19"/>
      <c r="E61" s="22"/>
      <c r="F61" s="22"/>
      <c r="G61" s="26"/>
      <c r="H61" s="26"/>
      <c r="I61" s="12"/>
      <c r="J61" s="12"/>
    </row>
    <row r="62" spans="1:10">
      <c r="A62" s="48"/>
      <c r="B62" s="31"/>
      <c r="C62" s="42"/>
      <c r="D62" s="19"/>
      <c r="E62" s="22"/>
      <c r="F62" s="22"/>
      <c r="G62" s="26"/>
      <c r="H62" s="26"/>
      <c r="I62" s="12"/>
      <c r="J62" s="12"/>
    </row>
    <row r="63" spans="1:10">
      <c r="A63" s="48"/>
      <c r="B63" s="31"/>
      <c r="C63" s="42"/>
      <c r="D63" s="19"/>
      <c r="E63" s="22"/>
      <c r="F63" s="22"/>
      <c r="G63" s="26"/>
      <c r="H63" s="26"/>
      <c r="I63" s="12"/>
      <c r="J63" s="12"/>
    </row>
    <row r="64" spans="1:10">
      <c r="A64" s="48"/>
      <c r="B64" s="31"/>
      <c r="C64" s="42"/>
      <c r="D64" s="19"/>
      <c r="E64" s="22"/>
      <c r="F64" s="22"/>
      <c r="G64" s="26"/>
      <c r="H64" s="26"/>
      <c r="I64" s="12"/>
      <c r="J64" s="12"/>
    </row>
    <row r="65" spans="1:10">
      <c r="A65" s="48"/>
      <c r="B65" s="31"/>
      <c r="C65" s="42"/>
      <c r="D65" s="19"/>
      <c r="E65" s="22"/>
      <c r="F65" s="22"/>
      <c r="G65" s="26"/>
      <c r="H65" s="26"/>
      <c r="I65" s="12"/>
      <c r="J65" s="12"/>
    </row>
    <row r="66" spans="1:10" ht="24.75" thickBot="1">
      <c r="A66" s="50"/>
      <c r="B66" s="18"/>
      <c r="C66" s="44"/>
      <c r="D66" s="20"/>
      <c r="E66" s="24"/>
      <c r="F66" s="24"/>
      <c r="G66" s="17"/>
      <c r="H66" s="17"/>
      <c r="I66" s="13"/>
      <c r="J66" s="13"/>
    </row>
    <row r="70" spans="1:10">
      <c r="A70" s="71"/>
      <c r="B70" s="71"/>
      <c r="C70" s="71"/>
      <c r="D70" s="71"/>
      <c r="E70" s="71"/>
      <c r="F70" s="71"/>
      <c r="G70" s="71"/>
      <c r="H70" s="71"/>
      <c r="I70" s="71"/>
      <c r="J70" s="71"/>
    </row>
    <row r="71" spans="1:10">
      <c r="A71" s="71"/>
      <c r="B71" s="71"/>
      <c r="C71" s="71"/>
      <c r="D71" s="71"/>
      <c r="E71" s="71"/>
      <c r="F71" s="71"/>
      <c r="G71" s="71"/>
      <c r="H71" s="71"/>
      <c r="I71" s="71"/>
      <c r="J71" s="71"/>
    </row>
    <row r="72" spans="1:10">
      <c r="A72" s="71"/>
      <c r="B72" s="71"/>
      <c r="C72" s="71"/>
      <c r="D72" s="71"/>
      <c r="E72" s="71"/>
      <c r="F72" s="71"/>
      <c r="G72" s="71"/>
      <c r="H72" s="71"/>
      <c r="I72" s="71"/>
      <c r="J72" s="71"/>
    </row>
    <row r="73" spans="1:10">
      <c r="A73" s="71"/>
      <c r="B73" s="71"/>
      <c r="C73" s="71"/>
      <c r="D73" s="71"/>
      <c r="E73" s="71"/>
      <c r="F73" s="71"/>
      <c r="G73" s="71"/>
      <c r="H73" s="71"/>
      <c r="I73" s="71"/>
      <c r="J73" s="71"/>
    </row>
    <row r="74" spans="1:10">
      <c r="A74" s="71"/>
      <c r="B74" s="71"/>
      <c r="C74" s="71"/>
      <c r="D74" s="71"/>
      <c r="E74" s="71"/>
      <c r="F74" s="71"/>
      <c r="G74" s="71"/>
      <c r="H74" s="71"/>
      <c r="I74" s="71"/>
      <c r="J74" s="71"/>
    </row>
    <row r="75" spans="1:10">
      <c r="A75" s="71"/>
      <c r="B75" s="71"/>
      <c r="C75" s="71"/>
      <c r="D75" s="71"/>
      <c r="E75" s="71"/>
      <c r="F75" s="71"/>
      <c r="G75" s="71"/>
      <c r="H75" s="71"/>
      <c r="I75" s="71"/>
      <c r="J75" s="71"/>
    </row>
    <row r="76" spans="1:10">
      <c r="A76" s="71"/>
      <c r="B76" s="71"/>
      <c r="C76" s="71"/>
      <c r="D76" s="71"/>
      <c r="E76" s="71"/>
      <c r="F76" s="71"/>
      <c r="G76" s="71"/>
      <c r="H76" s="71"/>
      <c r="I76" s="71"/>
      <c r="J76" s="71"/>
    </row>
    <row r="77" spans="1:10">
      <c r="A77" s="71"/>
      <c r="B77" s="71"/>
      <c r="C77" s="71"/>
      <c r="D77" s="71"/>
      <c r="E77" s="71"/>
      <c r="F77" s="71"/>
      <c r="G77" s="71"/>
      <c r="H77" s="71"/>
      <c r="I77" s="71"/>
      <c r="J77" s="71"/>
    </row>
    <row r="78" spans="1:10">
      <c r="A78" s="71"/>
      <c r="B78" s="71"/>
      <c r="C78" s="71"/>
      <c r="D78" s="71"/>
      <c r="E78" s="71"/>
      <c r="F78" s="71"/>
      <c r="G78" s="71"/>
      <c r="H78" s="71"/>
      <c r="I78" s="71"/>
      <c r="J78" s="71"/>
    </row>
    <row r="79" spans="1:10">
      <c r="A79" s="71"/>
      <c r="B79" s="71"/>
      <c r="C79" s="71"/>
      <c r="D79" s="71"/>
      <c r="E79" s="71"/>
      <c r="F79" s="71"/>
      <c r="G79" s="71"/>
      <c r="H79" s="71"/>
      <c r="I79" s="71"/>
      <c r="J79" s="71"/>
    </row>
    <row r="80" spans="1:10">
      <c r="A80" s="71"/>
      <c r="B80" s="71"/>
      <c r="C80" s="71"/>
      <c r="D80" s="71"/>
      <c r="E80" s="71"/>
      <c r="F80" s="71"/>
      <c r="G80" s="71"/>
      <c r="H80" s="71"/>
      <c r="I80" s="71"/>
      <c r="J80" s="71"/>
    </row>
    <row r="81" spans="1:10">
      <c r="A81" s="71"/>
      <c r="B81" s="71"/>
      <c r="C81" s="71"/>
      <c r="D81" s="71"/>
      <c r="E81" s="71"/>
      <c r="F81" s="71"/>
      <c r="G81" s="71"/>
      <c r="H81" s="71"/>
      <c r="I81" s="71"/>
      <c r="J81" s="71"/>
    </row>
    <row r="82" spans="1:10">
      <c r="A82" s="52">
        <v>3</v>
      </c>
      <c r="B82" s="2" t="s">
        <v>40</v>
      </c>
    </row>
    <row r="83" spans="1:10" ht="11.25" customHeight="1" thickBot="1"/>
    <row r="84" spans="1:10" ht="19.7" customHeight="1">
      <c r="A84" s="64" t="s">
        <v>39</v>
      </c>
      <c r="B84" s="37" t="s">
        <v>13</v>
      </c>
      <c r="C84" s="32" t="s">
        <v>13</v>
      </c>
      <c r="D84" s="64" t="s">
        <v>54</v>
      </c>
      <c r="E84" s="64" t="s">
        <v>63</v>
      </c>
      <c r="F84" s="37" t="s">
        <v>14</v>
      </c>
      <c r="G84" s="64" t="s">
        <v>55</v>
      </c>
      <c r="H84" s="64" t="s">
        <v>56</v>
      </c>
      <c r="I84" s="64" t="s">
        <v>42</v>
      </c>
      <c r="J84" s="64"/>
    </row>
    <row r="85" spans="1:10" ht="19.7" customHeight="1">
      <c r="A85" s="65"/>
      <c r="B85" s="38" t="s">
        <v>15</v>
      </c>
      <c r="C85" s="36" t="s">
        <v>52</v>
      </c>
      <c r="D85" s="65"/>
      <c r="E85" s="65"/>
      <c r="F85" s="38" t="s">
        <v>16</v>
      </c>
      <c r="G85" s="65"/>
      <c r="H85" s="65"/>
      <c r="I85" s="65"/>
      <c r="J85" s="65"/>
    </row>
    <row r="86" spans="1:10" ht="19.7" customHeight="1" thickBot="1">
      <c r="A86" s="67"/>
      <c r="B86" s="39" t="s">
        <v>18</v>
      </c>
      <c r="C86" s="35" t="s">
        <v>18</v>
      </c>
      <c r="D86" s="67"/>
      <c r="E86" s="67"/>
      <c r="F86" s="45" t="s">
        <v>19</v>
      </c>
      <c r="G86" s="67"/>
      <c r="H86" s="67"/>
      <c r="I86" s="68" t="s">
        <v>38</v>
      </c>
      <c r="J86" s="68"/>
    </row>
    <row r="87" spans="1:10" ht="21.2" customHeight="1">
      <c r="A87" s="48">
        <v>1</v>
      </c>
      <c r="B87" s="40">
        <v>333.78</v>
      </c>
      <c r="C87" s="46">
        <v>333.33</v>
      </c>
      <c r="D87" s="15">
        <f t="shared" ref="D87:D91" si="5">C87-$H$21</f>
        <v>2.0199999999999818</v>
      </c>
      <c r="E87" s="15">
        <f t="shared" ref="E87:E91" si="6">B87-C87</f>
        <v>0.44999999999998863</v>
      </c>
      <c r="F87" s="25">
        <v>0.6</v>
      </c>
      <c r="G87" s="27">
        <f t="shared" ref="G87:G91" si="7">D87/F87</f>
        <v>3.3666666666666365</v>
      </c>
      <c r="H87" s="27">
        <f>(-0.153*G87)+0.599</f>
        <v>8.3900000000004638E-2</v>
      </c>
      <c r="I87" s="70">
        <f t="shared" ref="I87:I91" si="8">H87*($H$16*$H$17)*D87*(2*9.81*E87)^0.5</f>
        <v>4.4315102773328459</v>
      </c>
      <c r="J87" s="70"/>
    </row>
    <row r="88" spans="1:10" ht="21.2" customHeight="1">
      <c r="A88" s="48">
        <v>2</v>
      </c>
      <c r="B88" s="40">
        <v>333.76</v>
      </c>
      <c r="C88" s="46">
        <v>333.52</v>
      </c>
      <c r="D88" s="15">
        <f t="shared" si="5"/>
        <v>2.2099999999999795</v>
      </c>
      <c r="E88" s="15">
        <f t="shared" si="6"/>
        <v>0.24000000000000909</v>
      </c>
      <c r="F88" s="40">
        <v>0.9</v>
      </c>
      <c r="G88" s="27">
        <f t="shared" si="7"/>
        <v>2.4555555555555326</v>
      </c>
      <c r="H88" s="27">
        <f t="shared" ref="H88:H91" si="9">(-0.153*G88)+0.599</f>
        <v>0.2233000000000035</v>
      </c>
      <c r="I88" s="70">
        <f t="shared" si="8"/>
        <v>9.4236422643722157</v>
      </c>
      <c r="J88" s="70"/>
    </row>
    <row r="89" spans="1:10" ht="21.2" customHeight="1">
      <c r="A89" s="48">
        <v>3</v>
      </c>
      <c r="B89" s="40">
        <v>333.74</v>
      </c>
      <c r="C89" s="46">
        <v>333.56</v>
      </c>
      <c r="D89" s="15">
        <f t="shared" si="5"/>
        <v>2.25</v>
      </c>
      <c r="E89" s="15">
        <f t="shared" si="6"/>
        <v>0.18000000000000682</v>
      </c>
      <c r="F89" s="10">
        <v>1.2</v>
      </c>
      <c r="G89" s="27">
        <f t="shared" si="7"/>
        <v>1.875</v>
      </c>
      <c r="H89" s="27">
        <f t="shared" si="9"/>
        <v>0.31212499999999999</v>
      </c>
      <c r="I89" s="70">
        <f t="shared" si="8"/>
        <v>11.613937904650188</v>
      </c>
      <c r="J89" s="70"/>
    </row>
    <row r="90" spans="1:10" ht="21.2" customHeight="1">
      <c r="A90" s="48">
        <v>4</v>
      </c>
      <c r="B90" s="40">
        <v>333.72</v>
      </c>
      <c r="C90" s="46">
        <v>333.62</v>
      </c>
      <c r="D90" s="15">
        <f t="shared" si="5"/>
        <v>2.3100000000000023</v>
      </c>
      <c r="E90" s="15">
        <f t="shared" si="6"/>
        <v>0.10000000000002274</v>
      </c>
      <c r="F90" s="40">
        <v>1.5</v>
      </c>
      <c r="G90" s="27">
        <f t="shared" si="7"/>
        <v>1.5400000000000016</v>
      </c>
      <c r="H90" s="27">
        <f t="shared" si="9"/>
        <v>0.3633799999999997</v>
      </c>
      <c r="I90" s="70">
        <f t="shared" si="8"/>
        <v>10.346779028298286</v>
      </c>
      <c r="J90" s="70"/>
    </row>
    <row r="91" spans="1:10" ht="21.2" customHeight="1">
      <c r="A91" s="48">
        <v>5</v>
      </c>
      <c r="B91" s="10">
        <v>333.71</v>
      </c>
      <c r="C91" s="43">
        <v>333.64</v>
      </c>
      <c r="D91" s="15">
        <f t="shared" si="5"/>
        <v>2.3299999999999841</v>
      </c>
      <c r="E91" s="15">
        <f t="shared" si="6"/>
        <v>6.9999999999993179E-2</v>
      </c>
      <c r="F91" s="10">
        <v>1.8</v>
      </c>
      <c r="G91" s="27">
        <f t="shared" si="7"/>
        <v>1.2944444444444356</v>
      </c>
      <c r="H91" s="27">
        <f t="shared" si="9"/>
        <v>0.40095000000000136</v>
      </c>
      <c r="I91" s="70">
        <f t="shared" si="8"/>
        <v>9.6344589913295611</v>
      </c>
      <c r="J91" s="70"/>
    </row>
    <row r="92" spans="1:10" ht="21.2" customHeight="1">
      <c r="A92" s="48"/>
      <c r="B92" s="10"/>
      <c r="C92" s="43"/>
      <c r="D92" s="15"/>
      <c r="E92" s="15"/>
      <c r="F92" s="10"/>
      <c r="G92" s="27"/>
      <c r="H92" s="29"/>
      <c r="I92" s="59"/>
      <c r="J92" s="59"/>
    </row>
    <row r="93" spans="1:10" ht="21.2" customHeight="1">
      <c r="A93" s="48"/>
      <c r="B93" s="40"/>
      <c r="C93" s="46"/>
      <c r="D93" s="15"/>
      <c r="E93" s="15"/>
      <c r="F93" s="31"/>
      <c r="G93" s="27"/>
      <c r="H93" s="27"/>
      <c r="I93" s="70"/>
      <c r="J93" s="70"/>
    </row>
    <row r="94" spans="1:10" ht="21.2" customHeight="1">
      <c r="A94" s="48"/>
      <c r="B94" s="40"/>
      <c r="C94" s="46"/>
      <c r="D94" s="15"/>
      <c r="E94" s="15"/>
      <c r="F94" s="31"/>
      <c r="G94" s="27"/>
      <c r="H94" s="27"/>
      <c r="I94" s="70"/>
      <c r="J94" s="70"/>
    </row>
    <row r="95" spans="1:10" ht="21.2" customHeight="1">
      <c r="A95" s="48"/>
      <c r="B95" s="40"/>
      <c r="C95" s="46"/>
      <c r="D95" s="15"/>
      <c r="E95" s="15"/>
      <c r="F95" s="31"/>
      <c r="G95" s="27"/>
      <c r="H95" s="27"/>
      <c r="I95" s="70"/>
      <c r="J95" s="70"/>
    </row>
    <row r="96" spans="1:10" ht="21.2" customHeight="1">
      <c r="A96" s="48"/>
      <c r="B96" s="40"/>
      <c r="C96" s="46"/>
      <c r="D96" s="15"/>
      <c r="E96" s="15"/>
      <c r="F96" s="31"/>
      <c r="G96" s="27"/>
      <c r="H96" s="27"/>
      <c r="I96" s="70"/>
      <c r="J96" s="70"/>
    </row>
    <row r="97" spans="1:10" ht="21.2" customHeight="1">
      <c r="A97" s="48"/>
      <c r="B97" s="40"/>
      <c r="C97" s="46"/>
      <c r="D97" s="15"/>
      <c r="E97" s="15"/>
      <c r="F97" s="31"/>
      <c r="G97" s="27"/>
      <c r="H97" s="27"/>
      <c r="I97" s="70"/>
      <c r="J97" s="70"/>
    </row>
    <row r="98" spans="1:10" ht="21.2" customHeight="1">
      <c r="A98" s="48"/>
      <c r="B98" s="40"/>
      <c r="C98" s="46"/>
      <c r="D98" s="15"/>
      <c r="E98" s="15"/>
      <c r="F98" s="10"/>
      <c r="G98" s="27"/>
      <c r="H98" s="27"/>
      <c r="I98" s="70"/>
      <c r="J98" s="70"/>
    </row>
    <row r="99" spans="1:10" ht="21.2" customHeight="1">
      <c r="A99" s="48"/>
      <c r="B99" s="40"/>
      <c r="C99" s="46"/>
      <c r="D99" s="15"/>
      <c r="E99" s="15"/>
      <c r="F99" s="31"/>
      <c r="G99" s="27"/>
      <c r="H99" s="27"/>
      <c r="I99" s="70"/>
      <c r="J99" s="70"/>
    </row>
    <row r="100" spans="1:10" ht="21.2" customHeight="1">
      <c r="A100" s="48"/>
      <c r="B100" s="40"/>
      <c r="C100" s="43"/>
      <c r="D100" s="15"/>
      <c r="E100" s="15"/>
      <c r="F100" s="10"/>
      <c r="G100" s="27"/>
      <c r="H100" s="27"/>
      <c r="I100" s="70"/>
      <c r="J100" s="70"/>
    </row>
    <row r="101" spans="1:10" ht="21.2" customHeight="1" thickBot="1">
      <c r="A101" s="50"/>
      <c r="B101" s="41"/>
      <c r="C101" s="47"/>
      <c r="D101" s="16"/>
      <c r="E101" s="16"/>
      <c r="F101" s="30"/>
      <c r="G101" s="28"/>
      <c r="H101" s="28"/>
      <c r="I101" s="69"/>
      <c r="J101" s="69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2">
    <mergeCell ref="F50:F51"/>
    <mergeCell ref="I89:J89"/>
    <mergeCell ref="I90:J90"/>
    <mergeCell ref="A70:J81"/>
    <mergeCell ref="D84:D86"/>
    <mergeCell ref="I91:J91"/>
    <mergeCell ref="I87:J87"/>
    <mergeCell ref="I99:J99"/>
    <mergeCell ref="I100:J100"/>
    <mergeCell ref="I88:J88"/>
    <mergeCell ref="I101:J101"/>
    <mergeCell ref="I96:J96"/>
    <mergeCell ref="I97:J97"/>
    <mergeCell ref="I98:J98"/>
    <mergeCell ref="I93:J93"/>
    <mergeCell ref="I94:J94"/>
    <mergeCell ref="I95:J95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ปตร.เข้าคลองสายใหญ่แม่แฝก</vt:lpstr>
      <vt:lpstr>ปตร.เข้าคลองสายใหญ่แม่แฝก!Print_Area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2014-03-28T07:09:45Z</dcterms:modified>
</cp:coreProperties>
</file>