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แม่แฝก-แม่งัด 15 ขวา" sheetId="2" r:id="rId1"/>
  </sheets>
  <definedNames>
    <definedName name="_xlnm.Print_Area" localSheetId="0">'แม่แฝก-แม่งัด 15 ขวา'!$A$1:$I$103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G90"/>
  <c r="G87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C54"/>
  <c r="D54" s="1"/>
  <c r="C53"/>
  <c r="D53" s="1"/>
  <c r="H87" l="1"/>
  <c r="H89"/>
  <c r="H90"/>
  <c r="H88"/>
  <c r="H56"/>
  <c r="E56"/>
  <c r="I56" s="1"/>
  <c r="E53"/>
  <c r="I53" s="1"/>
  <c r="H53"/>
  <c r="E55"/>
  <c r="I55" s="1"/>
  <c r="H55"/>
  <c r="E54"/>
  <c r="I54" s="1"/>
  <c r="H54"/>
</calcChain>
</file>

<file path=xl/sharedStrings.xml><?xml version="1.0" encoding="utf-8"?>
<sst xmlns="http://schemas.openxmlformats.org/spreadsheetml/2006/main" count="90" uniqueCount="70">
  <si>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</si>
  <si>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</si>
  <si>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</si>
  <si>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</si>
  <si>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</si>
  <si>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</si>
  <si>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</si>
  <si>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</si>
  <si>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</si>
  <si>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</si>
  <si>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</si>
  <si>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</si>
  <si>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</si>
  <si>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</si>
  <si>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</si>
  <si>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</si>
  <si>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</si>
  <si>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</si>
  <si>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</si>
  <si>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</si>
  <si>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</si>
  <si>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</si>
  <si>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</si>
  <si>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</si>
  <si>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</si>
  <si>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</si>
  <si>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</si>
  <si>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</si>
  <si>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</si>
  <si>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</si>
  <si>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</si>
  <si>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</si>
  <si>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</si>
  <si>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</si>
  <si>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</si>
  <si>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</si>
  <si>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</si>
  <si>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</si>
  <si>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</si>
  <si>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</si>
  <si>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</si>
  <si>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</si>
  <si>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</si>
  <si>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</si>
  <si>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</si>
  <si>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</si>
  <si>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</si>
  <si>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</si>
  <si>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</si>
  <si>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</si>
  <si>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</si>
  <si>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</si>
  <si>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</si>
  <si>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</si>
  <si>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</si>
  <si>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</si>
  <si>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</si>
  <si>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</si>
  <si>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</si>
  <si>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</si>
  <si>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(งบประมาณเงินทุนหมุนเวียนเพื่อการชลประทาน ปี 2555)</t>
  </si>
  <si>
    <t>สูง</t>
  </si>
  <si>
    <t>กว้าง</t>
  </si>
  <si>
    <t>โครงการส่งน้ำและบำรุงรักษา แม่แฝก - แม่งัด</t>
  </si>
  <si>
    <t>สันทราย</t>
  </si>
  <si>
    <t>เชียงใหม่</t>
  </si>
  <si>
    <t>ท่อระบายน้ำปากคลองซอย 15 ขวา</t>
  </si>
  <si>
    <t>0.000 ถึง 7.230</t>
  </si>
  <si>
    <t>N  508900</t>
  </si>
  <si>
    <t>E  508900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</si>
</sst>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5"/>
      <color theme="1"/>
      <name val="TH SarabunPSK"/>
      <family val="2"/>
    </font>
    <font>
      <sz val="12.5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4" xfId="0" applyNumberFormat="1" applyFont="1" applyBorder="1"/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188" fontId="7" fillId="3" borderId="7" xfId="0" applyNumberFormat="1" applyFont="1" applyFill="1" applyBorder="1" applyAlignment="1">
      <alignment horizontal="center" vertical="center"/>
    </xf>
    <xf numFmtId="187" fontId="7" fillId="3" borderId="7" xfId="0" applyNumberFormat="1" applyFont="1" applyFill="1" applyBorder="1" applyAlignment="1">
      <alignment horizontal="center" vertical="center"/>
    </xf>
    <xf numFmtId="0" fontId="7" fillId="0" borderId="4" xfId="0" applyFont="1" applyBorder="1"/>
    <xf numFmtId="2" fontId="1" fillId="0" borderId="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87" fontId="7" fillId="4" borderId="6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187" fontId="7" fillId="4" borderId="0" xfId="0" applyNumberFormat="1" applyFont="1" applyFill="1" applyBorder="1" applyAlignment="1">
      <alignment horizontal="center" vertical="center"/>
    </xf>
    <xf numFmtId="0" fontId="15" fillId="0" borderId="0" xfId="0" applyFont="1"/>
    <xf numFmtId="0" fontId="9" fillId="0" borderId="0" xfId="0" applyFont="1"/>
    <xf numFmtId="2" fontId="7" fillId="0" borderId="3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87" fontId="7" fillId="0" borderId="3" xfId="0" applyNumberFormat="1" applyFont="1" applyBorder="1" applyAlignment="1">
      <alignment horizontal="center" vertical="center"/>
    </xf>
    <xf numFmtId="187" fontId="7" fillId="0" borderId="0" xfId="0" applyNumberFormat="1" applyFont="1" applyBorder="1" applyAlignment="1">
      <alignment horizontal="center" vertical="center"/>
    </xf>
    <xf numFmtId="187" fontId="7" fillId="0" borderId="4" xfId="0" applyNumberFormat="1" applyFont="1" applyBorder="1" applyAlignment="1">
      <alignment horizontal="center" vertical="center"/>
    </xf>
    <xf numFmtId="187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88" fontId="7" fillId="5" borderId="3" xfId="0" applyNumberFormat="1" applyFont="1" applyFill="1" applyBorder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40" b="1" i="0" u="none" strike="noStrike" kern="1200" baseline="0">
                <a:solidFill>
                  <a:sysClr val="windowText" lastClr="000000"/>
                </a:solidFill>
                <a:latin typeface="TH SarabunPSK" pitchFamily="34" charset="-34"/>
                <a:ea typeface="+mn-ea"/>
                <a:cs typeface="TH SarabunPSK" pitchFamily="34" charset="-34"/>
              </a:defRPr>
            </a:pPr>
            <a:r>
              <a:rPr lang="th-TH"/>
              <a:t>สอบเทียบอาคาร </a:t>
            </a:r>
            <a:r>
              <a:rPr lang="th-TH" u="sng"/>
              <a:t>ท่อระบายน้ำปากคลองซอย 15 ขวา</a:t>
            </a:r>
            <a:r>
              <a:rPr lang="en-US" u="sng"/>
              <a:t> </a:t>
            </a:r>
            <a:r>
              <a:rPr lang="th-TH"/>
              <a:t>โครงการ </a:t>
            </a:r>
            <a:r>
              <a:rPr lang="th-TH" u="sng"/>
              <a:t>ส่งน้ำและบำรุงรักษา แม่แฝก - แม่งัด</a:t>
            </a:r>
          </a:p>
        </c:rich>
      </c:tx>
      <c:layout>
        <c:manualLayout>
          <c:xMode val="edge"/>
          <c:yMode val="edge"/>
          <c:x val="0.14110868403619087"/>
          <c:y val="3.688643263108761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8.8972810764219298E-2"/>
                  <c:y val="0.17693569291603978"/>
                </c:manualLayout>
              </c:layout>
              <c:numFmt formatCode="#,##0.0000" sourceLinked="0"/>
            </c:trendlineLbl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xVal>
            <c:numRef>
              <c:f>'แม่แฝก-แม่งัด 15 ขวา'!$H$53:$H$56</c:f>
              <c:numCache>
                <c:formatCode>0.000</c:formatCode>
                <c:ptCount val="4"/>
                <c:pt idx="0">
                  <c:v>7.8099999999999881</c:v>
                </c:pt>
                <c:pt idx="1">
                  <c:v>3.904999999999994</c:v>
                </c:pt>
                <c:pt idx="2">
                  <c:v>2.6000000000000041</c:v>
                </c:pt>
                <c:pt idx="3">
                  <c:v>1.9487499999999969</c:v>
                </c:pt>
              </c:numCache>
            </c:numRef>
          </c:xVal>
          <c:yVal>
            <c:numRef>
              <c:f>'แม่แฝก-แม่งัด 15 ขวา'!$I$53:$I$56</c:f>
              <c:numCache>
                <c:formatCode>0.000</c:formatCode>
                <c:ptCount val="4"/>
                <c:pt idx="0">
                  <c:v>0.11967291405952674</c:v>
                </c:pt>
                <c:pt idx="1">
                  <c:v>9.370614968811998E-2</c:v>
                </c:pt>
                <c:pt idx="2">
                  <c:v>7.10966195798894E-2</c:v>
                </c:pt>
                <c:pt idx="3">
                  <c:v>5.6955805028580567E-2</c:v>
                </c:pt>
              </c:numCache>
            </c:numRef>
          </c:yVal>
        </c:ser>
        <c:axId val="62453248"/>
        <c:axId val="62455168"/>
      </c:scatterChart>
      <c:valAx>
        <c:axId val="624532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25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2455168"/>
        <c:crosses val="autoZero"/>
        <c:crossBetween val="midCat"/>
      </c:valAx>
      <c:valAx>
        <c:axId val="624551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62453248"/>
        <c:crosses val="autoZero"/>
        <c:crossBetween val="midCat"/>
        <c:majorUnit val="0.1"/>
        <c:minorUnit val="5.0000000000000024E-2"/>
      </c:valAx>
      <c:spPr>
        <a:noFill/>
        <a:ln w="25400">
          <a:noFill/>
        </a:ln>
      </c:spPr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120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14</xdr:row>
      <xdr:rowOff>247650</xdr:rowOff>
    </xdr:from>
    <xdr:to>
      <xdr:col>2</xdr:col>
      <xdr:colOff>314325</xdr:colOff>
      <xdr:row>15</xdr:row>
      <xdr:rowOff>163286</xdr:rowOff>
    </xdr:to>
    <xdr:cxnSp macro="">
      <xdr:nvCxnSpPr>
        <xdr:cNvPr id="3" name="ตัวเชื่อมต่อตรง 2"/>
        <xdr:cNvCxnSpPr/>
      </xdr:nvCxnSpPr>
      <xdr:spPr>
        <a:xfrm flipV="1">
          <a:off x="1368879" y="40168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122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12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145596</xdr:colOff>
      <xdr:row>36</xdr:row>
      <xdr:rowOff>20411</xdr:rowOff>
    </xdr:from>
    <xdr:to>
      <xdr:col>1</xdr:col>
      <xdr:colOff>288471</xdr:colOff>
      <xdr:row>36</xdr:row>
      <xdr:rowOff>201386</xdr:rowOff>
    </xdr:to>
    <xdr:cxnSp macro="">
      <xdr:nvCxnSpPr>
        <xdr:cNvPr id="9" name="ตัวเชื่อมต่อตรง 8"/>
        <xdr:cNvCxnSpPr/>
      </xdr:nvCxnSpPr>
      <xdr:spPr>
        <a:xfrm flipV="1">
          <a:off x="431346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37</xdr:row>
      <xdr:rowOff>19050</xdr:rowOff>
    </xdr:from>
    <xdr:to>
      <xdr:col>1</xdr:col>
      <xdr:colOff>314325</xdr:colOff>
      <xdr:row>37</xdr:row>
      <xdr:rowOff>200025</xdr:rowOff>
    </xdr:to>
    <xdr:cxnSp macro="">
      <xdr:nvCxnSpPr>
        <xdr:cNvPr id="10" name="ตัวเชื่อมต่อตรง 9"/>
        <xdr:cNvCxnSpPr/>
      </xdr:nvCxnSpPr>
      <xdr:spPr>
        <a:xfrm flipV="1">
          <a:off x="457200" y="98842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228600</xdr:rowOff>
    </xdr:from>
    <xdr:to>
      <xdr:col>5</xdr:col>
      <xdr:colOff>200025</xdr:colOff>
      <xdr:row>11</xdr:row>
      <xdr:rowOff>142875</xdr:rowOff>
    </xdr:to>
    <xdr:cxnSp macro="">
      <xdr:nvCxnSpPr>
        <xdr:cNvPr id="12" name="ตัวเชื่อมต่อตรง 11"/>
        <xdr:cNvCxnSpPr/>
      </xdr:nvCxnSpPr>
      <xdr:spPr>
        <a:xfrm flipV="1">
          <a:off x="3257550" y="3038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10</xdr:row>
      <xdr:rowOff>247650</xdr:rowOff>
    </xdr:from>
    <xdr:to>
      <xdr:col>5</xdr:col>
      <xdr:colOff>190500</xdr:colOff>
      <xdr:row>11</xdr:row>
      <xdr:rowOff>161925</xdr:rowOff>
    </xdr:to>
    <xdr:cxnSp macro="">
      <xdr:nvCxnSpPr>
        <xdr:cNvPr id="14" name="ตัวเชื่อมต่อตรง 13"/>
        <xdr:cNvCxnSpPr/>
      </xdr:nvCxnSpPr>
      <xdr:spPr>
        <a:xfrm flipV="1">
          <a:off x="3228975" y="30575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10</xdr:row>
      <xdr:rowOff>257175</xdr:rowOff>
    </xdr:from>
    <xdr:to>
      <xdr:col>5</xdr:col>
      <xdr:colOff>180975</xdr:colOff>
      <xdr:row>11</xdr:row>
      <xdr:rowOff>171450</xdr:rowOff>
    </xdr:to>
    <xdr:cxnSp macro="">
      <xdr:nvCxnSpPr>
        <xdr:cNvPr id="11" name="ตัวเชื่อมต่อตรง 10"/>
        <xdr:cNvCxnSpPr/>
      </xdr:nvCxnSpPr>
      <xdr:spPr>
        <a:xfrm flipV="1">
          <a:off x="3238500" y="30670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238125</xdr:rowOff>
    </xdr:from>
    <xdr:to>
      <xdr:col>5</xdr:col>
      <xdr:colOff>200025</xdr:colOff>
      <xdr:row>11</xdr:row>
      <xdr:rowOff>152400</xdr:rowOff>
    </xdr:to>
    <xdr:cxnSp macro="">
      <xdr:nvCxnSpPr>
        <xdr:cNvPr id="15" name="ตัวเชื่อมต่อตรง 14"/>
        <xdr:cNvCxnSpPr/>
      </xdr:nvCxnSpPr>
      <xdr:spPr>
        <a:xfrm flipV="1">
          <a:off x="3257550" y="30480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353785</xdr:colOff>
      <xdr:row>25</xdr:row>
      <xdr:rowOff>68036</xdr:rowOff>
    </xdr:from>
    <xdr:to>
      <xdr:col>6</xdr:col>
      <xdr:colOff>675764</xdr:colOff>
      <xdr:row>34</xdr:row>
      <xdr:rowOff>228558</xdr:rowOff>
    </xdr:to>
    <xdr:pic>
      <xdr:nvPicPr>
        <xdr:cNvPr id="16" name="รูปภาพ 15" descr="SAM_2015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51214" y="6660697"/>
          <a:ext cx="3363175" cy="254857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80" zoomScale="140" zoomScalePageLayoutView="140" workbookViewId="0">
      <selection activeCell="G99" sqref="G99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6" t="s">
        <v>0</v>
      </c>
      <c r="C1" s="76"/>
      <c r="D1" s="76"/>
      <c r="E1" s="76"/>
      <c r="F1" s="76"/>
      <c r="G1" s="76"/>
      <c r="H1" s="76"/>
      <c r="I1" s="76"/>
    </row>
    <row r="2" spans="1:9" ht="22.5" customHeight="1">
      <c r="B2" s="77" t="s">
        <v>46</v>
      </c>
      <c r="C2" s="77"/>
      <c r="D2" s="77"/>
      <c r="E2" s="77"/>
      <c r="F2" s="77"/>
      <c r="G2" s="77"/>
      <c r="H2" s="77"/>
      <c r="I2" s="77"/>
    </row>
    <row r="3" spans="1:9" ht="21" customHeight="1">
      <c r="B3" s="78" t="s">
        <v>60</v>
      </c>
      <c r="C3" s="78"/>
      <c r="D3" s="78"/>
      <c r="E3" s="78"/>
      <c r="F3" s="78"/>
      <c r="G3" s="78"/>
      <c r="H3" s="78"/>
      <c r="I3" s="78"/>
    </row>
    <row r="4" spans="1:9" ht="18" customHeight="1"/>
    <row r="5" spans="1:9">
      <c r="A5" s="49">
        <v>1</v>
      </c>
      <c r="B5" s="2" t="s">
        <v>1</v>
      </c>
    </row>
    <row r="6" spans="1:9" ht="21.2" customHeight="1">
      <c r="B6" s="2" t="s">
        <v>2</v>
      </c>
    </row>
    <row r="7" spans="1:9" ht="21.2" customHeight="1">
      <c r="B7" s="2" t="s">
        <v>3</v>
      </c>
      <c r="D7" s="1" t="s">
        <v>66</v>
      </c>
      <c r="G7" s="2" t="s">
        <v>4</v>
      </c>
    </row>
    <row r="8" spans="1:9" ht="21.2" customHeight="1">
      <c r="B8" s="2" t="s">
        <v>5</v>
      </c>
      <c r="D8" s="1" t="s">
        <v>63</v>
      </c>
      <c r="G8" s="2"/>
    </row>
    <row r="9" spans="1:9" ht="21.2" customHeight="1">
      <c r="B9" s="2" t="s">
        <v>6</v>
      </c>
      <c r="D9" s="1" t="s">
        <v>67</v>
      </c>
      <c r="G9" s="2" t="s">
        <v>7</v>
      </c>
    </row>
    <row r="10" spans="1:9" ht="21.2" customHeight="1">
      <c r="B10" s="2" t="s">
        <v>8</v>
      </c>
      <c r="D10" s="1" t="s">
        <v>64</v>
      </c>
      <c r="G10" s="2" t="s">
        <v>9</v>
      </c>
      <c r="H10" s="1" t="s">
        <v>65</v>
      </c>
    </row>
    <row r="11" spans="1:9" ht="21.2" customHeight="1">
      <c r="B11" s="2" t="s">
        <v>55</v>
      </c>
      <c r="D11" s="1" t="s">
        <v>68</v>
      </c>
      <c r="E11" s="2"/>
      <c r="F11" s="1" t="s">
        <v>69</v>
      </c>
    </row>
    <row r="12" spans="1:9" ht="21.2" customHeight="1">
      <c r="B12" s="2" t="s">
        <v>48</v>
      </c>
      <c r="D12" s="1" t="s">
        <v>49</v>
      </c>
      <c r="F12" s="1" t="s">
        <v>50</v>
      </c>
    </row>
    <row r="13" spans="1:9" ht="14.1" customHeight="1">
      <c r="B13" s="2"/>
    </row>
    <row r="14" spans="1:9" ht="21.2" customHeight="1">
      <c r="B14" s="2" t="s">
        <v>10</v>
      </c>
    </row>
    <row r="15" spans="1:9" ht="21.2" customHeight="1">
      <c r="B15" s="2" t="s">
        <v>23</v>
      </c>
    </row>
    <row r="16" spans="1:9" ht="21.2" customHeight="1">
      <c r="B16" s="2" t="s">
        <v>56</v>
      </c>
      <c r="G16" s="3">
        <v>2</v>
      </c>
      <c r="H16" s="1" t="s">
        <v>24</v>
      </c>
    </row>
    <row r="17" spans="1:9" ht="21.2" customHeight="1">
      <c r="B17" s="2"/>
      <c r="D17" s="1" t="s">
        <v>26</v>
      </c>
      <c r="E17" s="62" t="s">
        <v>62</v>
      </c>
      <c r="F17" s="7"/>
      <c r="G17" s="70">
        <v>1</v>
      </c>
      <c r="H17" s="1" t="s">
        <v>25</v>
      </c>
    </row>
    <row r="18" spans="1:9" ht="21.2" customHeight="1">
      <c r="B18" s="2"/>
      <c r="C18" s="14"/>
      <c r="D18" s="66"/>
      <c r="E18" s="6" t="s">
        <v>61</v>
      </c>
      <c r="F18" s="67"/>
      <c r="G18" s="69">
        <v>1</v>
      </c>
      <c r="H18" s="1" t="s">
        <v>25</v>
      </c>
    </row>
    <row r="19" spans="1:9" ht="21.2" customHeight="1">
      <c r="B19" s="2" t="s">
        <v>27</v>
      </c>
      <c r="G19" s="51" t="s">
        <v>52</v>
      </c>
      <c r="H19" s="1" t="s">
        <v>59</v>
      </c>
    </row>
    <row r="20" spans="1:9" ht="21.2" customHeight="1">
      <c r="B20" s="2" t="s">
        <v>28</v>
      </c>
      <c r="G20" s="51" t="s">
        <v>52</v>
      </c>
      <c r="H20" s="1" t="s">
        <v>59</v>
      </c>
    </row>
    <row r="21" spans="1:9" ht="21.2" customHeight="1">
      <c r="B21" s="48" t="s">
        <v>11</v>
      </c>
      <c r="G21" s="75">
        <v>97.56</v>
      </c>
      <c r="H21" s="1" t="s">
        <v>59</v>
      </c>
    </row>
    <row r="22" spans="1:9" ht="21.2" customHeight="1">
      <c r="B22" s="2" t="s">
        <v>29</v>
      </c>
      <c r="G22" s="51" t="s">
        <v>52</v>
      </c>
      <c r="H22" s="1" t="s">
        <v>30</v>
      </c>
    </row>
    <row r="23" spans="1:9" ht="21.2" customHeight="1">
      <c r="B23" s="2" t="s">
        <v>51</v>
      </c>
      <c r="G23" s="51" t="s">
        <v>52</v>
      </c>
      <c r="H23" s="1" t="s">
        <v>25</v>
      </c>
    </row>
    <row r="24" spans="1:9" ht="14.1" customHeight="1">
      <c r="B24" s="2"/>
      <c r="D24" s="4"/>
    </row>
    <row r="25" spans="1:9" ht="21.2" customHeight="1">
      <c r="B25" s="2" t="s">
        <v>31</v>
      </c>
    </row>
    <row r="26" spans="1:9" ht="21.2" customHeight="1">
      <c r="A26" s="79"/>
      <c r="B26" s="79"/>
      <c r="C26" s="79"/>
      <c r="D26" s="79"/>
      <c r="E26" s="79"/>
      <c r="F26" s="79"/>
      <c r="G26" s="79"/>
      <c r="H26" s="79"/>
      <c r="I26" s="79"/>
    </row>
    <row r="27" spans="1:9" ht="21.2" customHeight="1">
      <c r="A27" s="79"/>
      <c r="B27" s="79"/>
      <c r="C27" s="79"/>
      <c r="D27" s="79"/>
      <c r="E27" s="79"/>
      <c r="F27" s="79"/>
      <c r="G27" s="79"/>
      <c r="H27" s="79"/>
      <c r="I27" s="79"/>
    </row>
    <row r="28" spans="1:9" ht="21.2" customHeight="1">
      <c r="A28" s="79"/>
      <c r="B28" s="79"/>
      <c r="C28" s="79"/>
      <c r="D28" s="79"/>
      <c r="E28" s="79"/>
      <c r="F28" s="79"/>
      <c r="G28" s="79"/>
      <c r="H28" s="79"/>
      <c r="I28" s="79"/>
    </row>
    <row r="29" spans="1:9" ht="21.2" customHeight="1">
      <c r="A29" s="79"/>
      <c r="B29" s="79"/>
      <c r="C29" s="79"/>
      <c r="D29" s="79"/>
      <c r="E29" s="79"/>
      <c r="F29" s="79"/>
      <c r="G29" s="79"/>
      <c r="H29" s="79"/>
      <c r="I29" s="79"/>
    </row>
    <row r="30" spans="1:9" ht="21.2" customHeight="1">
      <c r="A30" s="79"/>
      <c r="B30" s="79"/>
      <c r="C30" s="79"/>
      <c r="D30" s="79"/>
      <c r="E30" s="79"/>
      <c r="F30" s="79"/>
      <c r="G30" s="79"/>
      <c r="H30" s="79"/>
      <c r="I30" s="79"/>
    </row>
    <row r="31" spans="1:9" ht="21.2" customHeight="1">
      <c r="A31" s="79"/>
      <c r="B31" s="79"/>
      <c r="C31" s="79"/>
      <c r="D31" s="79"/>
      <c r="E31" s="79"/>
      <c r="F31" s="79"/>
      <c r="G31" s="79"/>
      <c r="H31" s="79"/>
      <c r="I31" s="79"/>
    </row>
    <row r="32" spans="1:9" ht="21.2" customHeight="1">
      <c r="A32" s="79"/>
      <c r="B32" s="79"/>
      <c r="C32" s="79"/>
      <c r="D32" s="79"/>
      <c r="E32" s="79"/>
      <c r="F32" s="79"/>
      <c r="G32" s="79"/>
      <c r="H32" s="79"/>
      <c r="I32" s="79"/>
    </row>
    <row r="33" spans="1:9" ht="21.2" customHeight="1">
      <c r="A33" s="79"/>
      <c r="B33" s="79"/>
      <c r="C33" s="79"/>
      <c r="D33" s="79"/>
      <c r="E33" s="79"/>
      <c r="F33" s="79"/>
      <c r="G33" s="79"/>
      <c r="H33" s="79"/>
      <c r="I33" s="79"/>
    </row>
    <row r="34" spans="1:9" ht="21.2" customHeight="1">
      <c r="A34" s="79"/>
      <c r="B34" s="79"/>
      <c r="C34" s="79"/>
      <c r="D34" s="79"/>
      <c r="E34" s="79"/>
      <c r="F34" s="79"/>
      <c r="G34" s="79"/>
      <c r="H34" s="79"/>
      <c r="I34" s="79"/>
    </row>
    <row r="35" spans="1:9" ht="21.2" customHeight="1">
      <c r="A35" s="79"/>
      <c r="B35" s="79"/>
      <c r="C35" s="79"/>
      <c r="D35" s="79"/>
      <c r="E35" s="79"/>
      <c r="F35" s="79"/>
      <c r="G35" s="79"/>
      <c r="H35" s="79"/>
      <c r="I35" s="79"/>
    </row>
    <row r="36" spans="1:9">
      <c r="A36" s="49">
        <v>2</v>
      </c>
      <c r="B36" s="2" t="s">
        <v>32</v>
      </c>
    </row>
    <row r="37" spans="1:9" ht="24.75">
      <c r="B37" s="1" t="s">
        <v>53</v>
      </c>
    </row>
    <row r="38" spans="1:9" ht="24.75">
      <c r="B38" s="1" t="s">
        <v>54</v>
      </c>
    </row>
    <row r="39" spans="1:9">
      <c r="B39" s="1" t="s">
        <v>33</v>
      </c>
    </row>
    <row r="40" spans="1:9" ht="14.1" customHeight="1"/>
    <row r="41" spans="1:9" ht="14.1" customHeight="1"/>
    <row r="42" spans="1:9" ht="21.2" customHeight="1">
      <c r="B42" s="1" t="s">
        <v>34</v>
      </c>
      <c r="C42" s="1" t="s">
        <v>38</v>
      </c>
    </row>
    <row r="43" spans="1:9" ht="21.2" customHeight="1">
      <c r="C43" s="1" t="s">
        <v>36</v>
      </c>
    </row>
    <row r="44" spans="1:9" ht="21.2" customHeight="1">
      <c r="C44" s="1" t="s">
        <v>35</v>
      </c>
    </row>
    <row r="45" spans="1:9" ht="21.2" customHeight="1">
      <c r="C45" s="1" t="s">
        <v>57</v>
      </c>
    </row>
    <row r="46" spans="1:9" ht="21.2" customHeight="1">
      <c r="C46" s="1" t="s">
        <v>58</v>
      </c>
    </row>
    <row r="47" spans="1:9" ht="21.2" customHeight="1">
      <c r="C47" s="1" t="s">
        <v>37</v>
      </c>
    </row>
    <row r="48" spans="1:9" ht="21.2" customHeight="1"/>
    <row r="49" spans="1:9" ht="11.25" customHeight="1" thickBot="1"/>
    <row r="50" spans="1:9" ht="19.7" customHeight="1">
      <c r="A50" s="80" t="s">
        <v>40</v>
      </c>
      <c r="B50" s="31" t="s">
        <v>12</v>
      </c>
      <c r="C50" s="31" t="s">
        <v>42</v>
      </c>
      <c r="D50" s="80" t="s">
        <v>16</v>
      </c>
      <c r="E50" s="31"/>
      <c r="F50" s="31" t="s">
        <v>13</v>
      </c>
      <c r="G50" s="80" t="s">
        <v>18</v>
      </c>
      <c r="H50" s="80" t="s">
        <v>20</v>
      </c>
      <c r="I50" s="80" t="s">
        <v>19</v>
      </c>
    </row>
    <row r="51" spans="1:9" ht="19.7" customHeight="1">
      <c r="A51" s="81"/>
      <c r="B51" s="35" t="s">
        <v>14</v>
      </c>
      <c r="C51" s="35" t="s">
        <v>15</v>
      </c>
      <c r="D51" s="81"/>
      <c r="E51" s="32"/>
      <c r="F51" s="35" t="s">
        <v>17</v>
      </c>
      <c r="G51" s="82"/>
      <c r="H51" s="81"/>
      <c r="I51" s="81"/>
    </row>
    <row r="52" spans="1:9" ht="19.7" customHeight="1" thickBot="1">
      <c r="A52" s="33"/>
      <c r="B52" s="8" t="s">
        <v>21</v>
      </c>
      <c r="C52" s="8" t="s">
        <v>21</v>
      </c>
      <c r="D52" s="33"/>
      <c r="E52" s="33"/>
      <c r="F52" s="8" t="s">
        <v>22</v>
      </c>
      <c r="G52" s="8" t="s">
        <v>39</v>
      </c>
      <c r="H52" s="32"/>
      <c r="I52" s="33"/>
    </row>
    <row r="53" spans="1:9">
      <c r="A53" s="9">
        <v>1</v>
      </c>
      <c r="B53" s="68">
        <v>99.122</v>
      </c>
      <c r="C53" s="22">
        <f t="shared" ref="C53:C56" si="0">$G$21</f>
        <v>97.56</v>
      </c>
      <c r="D53" s="22">
        <f>$B53-$C53</f>
        <v>1.5619999999999976</v>
      </c>
      <c r="E53" s="25">
        <f>SQRT(2*9.81*D53)</f>
        <v>5.5359226873214151</v>
      </c>
      <c r="F53" s="68">
        <v>0.2</v>
      </c>
      <c r="G53" s="71">
        <v>0.26500000000000001</v>
      </c>
      <c r="H53" s="11">
        <f>D53/F53</f>
        <v>7.8099999999999881</v>
      </c>
      <c r="I53" s="11">
        <f>G53/(($G$16*$G$17)*F53*E53)</f>
        <v>0.11967291405952674</v>
      </c>
    </row>
    <row r="54" spans="1:9">
      <c r="A54" s="18">
        <v>2</v>
      </c>
      <c r="B54" s="43">
        <v>99.122</v>
      </c>
      <c r="C54" s="23">
        <f t="shared" si="0"/>
        <v>97.56</v>
      </c>
      <c r="D54" s="23">
        <f t="shared" ref="D54:D56" si="1">$B54-$C54</f>
        <v>1.5619999999999976</v>
      </c>
      <c r="E54" s="26">
        <f t="shared" ref="E54:E56" si="2">SQRT(2*9.81*D54)</f>
        <v>5.5359226873214151</v>
      </c>
      <c r="F54" s="69">
        <v>0.4</v>
      </c>
      <c r="G54" s="72">
        <v>0.41499999999999998</v>
      </c>
      <c r="H54" s="12">
        <f t="shared" ref="H54:H56" si="3">D54/F54</f>
        <v>3.904999999999994</v>
      </c>
      <c r="I54" s="12">
        <f t="shared" ref="I54:I56" si="4">G54/(($G$16*$G$17)*F54*E54)</f>
        <v>9.370614968811998E-2</v>
      </c>
    </row>
    <row r="55" spans="1:9">
      <c r="A55" s="18">
        <v>3</v>
      </c>
      <c r="B55" s="43">
        <v>99.12</v>
      </c>
      <c r="C55" s="23">
        <f t="shared" si="0"/>
        <v>97.56</v>
      </c>
      <c r="D55" s="23">
        <f t="shared" si="1"/>
        <v>1.5600000000000023</v>
      </c>
      <c r="E55" s="27">
        <f t="shared" si="2"/>
        <v>5.5323774274718502</v>
      </c>
      <c r="F55" s="43">
        <v>0.6</v>
      </c>
      <c r="G55" s="73">
        <v>0.47199999999999998</v>
      </c>
      <c r="H55" s="12">
        <f t="shared" si="3"/>
        <v>2.6000000000000041</v>
      </c>
      <c r="I55" s="12">
        <f t="shared" si="4"/>
        <v>7.10966195798894E-2</v>
      </c>
    </row>
    <row r="56" spans="1:9">
      <c r="A56" s="18">
        <v>4</v>
      </c>
      <c r="B56" s="43">
        <v>99.119</v>
      </c>
      <c r="C56" s="23">
        <f t="shared" si="0"/>
        <v>97.56</v>
      </c>
      <c r="D56" s="23">
        <f t="shared" si="1"/>
        <v>1.5589999999999975</v>
      </c>
      <c r="E56" s="28">
        <f t="shared" si="2"/>
        <v>5.5306039453209763</v>
      </c>
      <c r="F56" s="70">
        <v>0.8</v>
      </c>
      <c r="G56" s="74">
        <v>0.504</v>
      </c>
      <c r="H56" s="12">
        <f t="shared" si="3"/>
        <v>1.9487499999999969</v>
      </c>
      <c r="I56" s="12">
        <f t="shared" si="4"/>
        <v>5.6955805028580567E-2</v>
      </c>
    </row>
    <row r="57" spans="1:9">
      <c r="A57" s="18"/>
      <c r="B57" s="43"/>
      <c r="C57" s="23"/>
      <c r="D57" s="23"/>
      <c r="E57" s="28"/>
      <c r="F57" s="43"/>
      <c r="G57" s="73"/>
      <c r="H57" s="12"/>
      <c r="I57" s="12"/>
    </row>
    <row r="58" spans="1:9">
      <c r="A58" s="3"/>
      <c r="B58" s="57"/>
      <c r="C58" s="23"/>
      <c r="D58" s="23"/>
      <c r="E58" s="27"/>
      <c r="F58" s="57"/>
      <c r="G58" s="59"/>
      <c r="H58" s="12"/>
      <c r="I58" s="12"/>
    </row>
    <row r="59" spans="1:9">
      <c r="A59" s="18"/>
      <c r="B59" s="56"/>
      <c r="C59" s="23"/>
      <c r="D59" s="23"/>
      <c r="E59" s="27"/>
      <c r="F59" s="56"/>
      <c r="G59" s="58"/>
      <c r="H59" s="12"/>
      <c r="I59" s="12"/>
    </row>
    <row r="60" spans="1:9">
      <c r="A60" s="18"/>
      <c r="B60" s="56"/>
      <c r="C60" s="23"/>
      <c r="D60" s="23"/>
      <c r="E60" s="27"/>
      <c r="F60" s="63"/>
      <c r="G60" s="64"/>
      <c r="H60" s="12"/>
      <c r="I60" s="12"/>
    </row>
    <row r="61" spans="1:9">
      <c r="A61" s="18"/>
      <c r="B61" s="56"/>
      <c r="C61" s="23"/>
      <c r="D61" s="23"/>
      <c r="E61" s="27"/>
      <c r="F61" s="63"/>
      <c r="G61" s="64"/>
      <c r="H61" s="12"/>
      <c r="I61" s="12"/>
    </row>
    <row r="62" spans="1:9">
      <c r="A62" s="18"/>
      <c r="B62" s="56"/>
      <c r="C62" s="23"/>
      <c r="D62" s="23"/>
      <c r="E62" s="27"/>
      <c r="F62" s="63"/>
      <c r="G62" s="64"/>
      <c r="H62" s="12"/>
      <c r="I62" s="12"/>
    </row>
    <row r="63" spans="1:9">
      <c r="A63" s="18"/>
      <c r="B63" s="30"/>
      <c r="C63" s="52"/>
      <c r="D63" s="52"/>
      <c r="E63" s="53"/>
      <c r="F63" s="57"/>
      <c r="G63" s="59"/>
      <c r="H63" s="54"/>
      <c r="I63" s="54"/>
    </row>
    <row r="64" spans="1:9">
      <c r="A64" s="18"/>
      <c r="B64" s="10"/>
      <c r="C64" s="23"/>
      <c r="D64" s="23"/>
      <c r="E64" s="27"/>
      <c r="F64" s="55"/>
      <c r="G64" s="55"/>
      <c r="H64" s="12"/>
      <c r="I64" s="12"/>
    </row>
    <row r="65" spans="1:9">
      <c r="A65" s="18"/>
      <c r="B65" s="10"/>
      <c r="C65" s="23"/>
      <c r="D65" s="23"/>
      <c r="E65" s="27"/>
      <c r="F65" s="55"/>
      <c r="G65" s="55"/>
      <c r="H65" s="12"/>
      <c r="I65" s="12"/>
    </row>
    <row r="66" spans="1:9">
      <c r="A66" s="18"/>
      <c r="B66" s="10"/>
      <c r="C66" s="23"/>
      <c r="D66" s="23"/>
      <c r="E66" s="27"/>
      <c r="F66" s="55"/>
      <c r="G66" s="55"/>
      <c r="H66" s="12"/>
      <c r="I66" s="12"/>
    </row>
    <row r="67" spans="1:9" ht="24.75" thickBot="1">
      <c r="A67" s="19"/>
      <c r="B67" s="21"/>
      <c r="C67" s="24"/>
      <c r="D67" s="24"/>
      <c r="E67" s="29"/>
      <c r="F67" s="20"/>
      <c r="G67" s="20"/>
      <c r="H67" s="13"/>
      <c r="I67" s="13"/>
    </row>
    <row r="68" spans="1:9">
      <c r="A68" s="5"/>
      <c r="B68" s="5"/>
      <c r="C68" s="5"/>
      <c r="D68" s="5"/>
      <c r="E68" s="5"/>
      <c r="F68" s="5"/>
      <c r="G68" s="5"/>
      <c r="H68" s="5"/>
      <c r="I68" s="5"/>
    </row>
    <row r="70" spans="1:9">
      <c r="A70" s="83"/>
      <c r="B70" s="83"/>
      <c r="C70" s="83"/>
      <c r="D70" s="83"/>
      <c r="E70" s="83"/>
      <c r="F70" s="83"/>
      <c r="G70" s="83"/>
      <c r="H70" s="83"/>
      <c r="I70" s="83"/>
    </row>
    <row r="71" spans="1:9">
      <c r="A71" s="83"/>
      <c r="B71" s="83"/>
      <c r="C71" s="83"/>
      <c r="D71" s="83"/>
      <c r="E71" s="83"/>
      <c r="F71" s="83"/>
      <c r="G71" s="83"/>
      <c r="H71" s="83"/>
      <c r="I71" s="83"/>
    </row>
    <row r="72" spans="1:9">
      <c r="A72" s="83"/>
      <c r="B72" s="83"/>
      <c r="C72" s="83"/>
      <c r="D72" s="83"/>
      <c r="E72" s="83"/>
      <c r="F72" s="83"/>
      <c r="G72" s="83"/>
      <c r="H72" s="83"/>
      <c r="I72" s="83"/>
    </row>
    <row r="73" spans="1:9">
      <c r="A73" s="83"/>
      <c r="B73" s="83"/>
      <c r="C73" s="83"/>
      <c r="D73" s="83"/>
      <c r="E73" s="83"/>
      <c r="F73" s="83"/>
      <c r="G73" s="83"/>
      <c r="H73" s="83"/>
      <c r="I73" s="83"/>
    </row>
    <row r="74" spans="1:9">
      <c r="A74" s="83"/>
      <c r="B74" s="83"/>
      <c r="C74" s="83"/>
      <c r="D74" s="83"/>
      <c r="E74" s="83"/>
      <c r="F74" s="83"/>
      <c r="G74" s="83"/>
      <c r="H74" s="83"/>
      <c r="I74" s="83"/>
    </row>
    <row r="75" spans="1:9">
      <c r="A75" s="83"/>
      <c r="B75" s="83"/>
      <c r="C75" s="83"/>
      <c r="D75" s="83"/>
      <c r="E75" s="83"/>
      <c r="F75" s="83"/>
      <c r="G75" s="83"/>
      <c r="H75" s="83"/>
      <c r="I75" s="83"/>
    </row>
    <row r="76" spans="1:9">
      <c r="A76" s="83"/>
      <c r="B76" s="83"/>
      <c r="C76" s="83"/>
      <c r="D76" s="83"/>
      <c r="E76" s="83"/>
      <c r="F76" s="83"/>
      <c r="G76" s="83"/>
      <c r="H76" s="83"/>
      <c r="I76" s="83"/>
    </row>
    <row r="77" spans="1:9">
      <c r="A77" s="83"/>
      <c r="B77" s="83"/>
      <c r="C77" s="83"/>
      <c r="D77" s="83"/>
      <c r="E77" s="83"/>
      <c r="F77" s="83"/>
      <c r="G77" s="83"/>
      <c r="H77" s="83"/>
      <c r="I77" s="83"/>
    </row>
    <row r="78" spans="1:9">
      <c r="A78" s="83"/>
      <c r="B78" s="83"/>
      <c r="C78" s="83"/>
      <c r="D78" s="83"/>
      <c r="E78" s="83"/>
      <c r="F78" s="83"/>
      <c r="G78" s="83"/>
      <c r="H78" s="83"/>
      <c r="I78" s="83"/>
    </row>
    <row r="79" spans="1:9">
      <c r="A79" s="83"/>
      <c r="B79" s="83"/>
      <c r="C79" s="83"/>
      <c r="D79" s="83"/>
      <c r="E79" s="83"/>
      <c r="F79" s="83"/>
      <c r="G79" s="83"/>
      <c r="H79" s="83"/>
      <c r="I79" s="83"/>
    </row>
    <row r="80" spans="1:9">
      <c r="A80" s="83"/>
      <c r="B80" s="83"/>
      <c r="C80" s="83"/>
      <c r="D80" s="83"/>
      <c r="E80" s="83"/>
      <c r="F80" s="83"/>
      <c r="G80" s="83"/>
      <c r="H80" s="83"/>
      <c r="I80" s="83"/>
    </row>
    <row r="81" spans="1:9">
      <c r="A81" s="83"/>
      <c r="B81" s="83"/>
      <c r="C81" s="83"/>
      <c r="D81" s="83"/>
      <c r="E81" s="83"/>
      <c r="F81" s="83"/>
      <c r="G81" s="83"/>
      <c r="H81" s="83"/>
      <c r="I81" s="83"/>
    </row>
    <row r="82" spans="1:9">
      <c r="A82" s="49">
        <v>3</v>
      </c>
      <c r="B82" s="2" t="s">
        <v>41</v>
      </c>
    </row>
    <row r="83" spans="1:9" ht="11.25" customHeight="1" thickBot="1"/>
    <row r="84" spans="1:9" ht="19.7" customHeight="1">
      <c r="A84" s="80" t="s">
        <v>40</v>
      </c>
      <c r="B84" s="40" t="s">
        <v>12</v>
      </c>
      <c r="C84" s="80" t="s">
        <v>43</v>
      </c>
      <c r="D84" s="80" t="s">
        <v>16</v>
      </c>
      <c r="E84" s="60" t="s">
        <v>13</v>
      </c>
      <c r="F84" s="80" t="s">
        <v>20</v>
      </c>
      <c r="G84" s="80" t="s">
        <v>19</v>
      </c>
      <c r="H84" s="80" t="s">
        <v>45</v>
      </c>
      <c r="I84" s="80"/>
    </row>
    <row r="85" spans="1:9" ht="19.7" customHeight="1">
      <c r="A85" s="81"/>
      <c r="B85" s="41" t="s">
        <v>14</v>
      </c>
      <c r="C85" s="81"/>
      <c r="D85" s="81"/>
      <c r="E85" s="35" t="s">
        <v>17</v>
      </c>
      <c r="F85" s="81"/>
      <c r="G85" s="81"/>
      <c r="H85" s="81"/>
      <c r="I85" s="81"/>
    </row>
    <row r="86" spans="1:9" ht="19.7" customHeight="1" thickBot="1">
      <c r="A86" s="84"/>
      <c r="B86" s="42" t="s">
        <v>21</v>
      </c>
      <c r="C86" s="34" t="s">
        <v>21</v>
      </c>
      <c r="D86" s="84"/>
      <c r="E86" s="8" t="s">
        <v>22</v>
      </c>
      <c r="F86" s="84"/>
      <c r="G86" s="84"/>
      <c r="H86" s="85" t="s">
        <v>39</v>
      </c>
      <c r="I86" s="85"/>
    </row>
    <row r="87" spans="1:9" ht="21.2" customHeight="1">
      <c r="A87" s="45">
        <v>1</v>
      </c>
      <c r="B87" s="68">
        <v>99.122</v>
      </c>
      <c r="C87" s="15">
        <f t="shared" ref="C87:C90" si="5">$G$21</f>
        <v>97.56</v>
      </c>
      <c r="D87" s="15">
        <f>B87-C87</f>
        <v>1.5619999999999976</v>
      </c>
      <c r="E87" s="68">
        <v>0.2</v>
      </c>
      <c r="F87" s="36">
        <f>D87/E87</f>
        <v>7.8099999999999881</v>
      </c>
      <c r="G87" s="61">
        <f>(0.0101*F87)+0.0444</f>
        <v>0.12328099999999989</v>
      </c>
      <c r="H87" s="86">
        <f>G87*($G$16*$G$17)*E87*(2*9.81*D87)^0.5</f>
        <v>0.27298963392626829</v>
      </c>
      <c r="I87" s="86"/>
    </row>
    <row r="88" spans="1:9" ht="21.2" customHeight="1">
      <c r="A88" s="46">
        <v>2</v>
      </c>
      <c r="B88" s="43">
        <v>99.122</v>
      </c>
      <c r="C88" s="16">
        <f t="shared" si="5"/>
        <v>97.56</v>
      </c>
      <c r="D88" s="16">
        <f t="shared" ref="D88:D90" si="6">B88-C88</f>
        <v>1.5619999999999976</v>
      </c>
      <c r="E88" s="69">
        <v>0.4</v>
      </c>
      <c r="F88" s="37">
        <f t="shared" ref="F88:F90" si="7">D88/E88</f>
        <v>3.904999999999994</v>
      </c>
      <c r="G88" s="37">
        <f t="shared" ref="G88:G90" si="8">(0.0101*F88)+0.0444</f>
        <v>8.3840499999999943E-2</v>
      </c>
      <c r="H88" s="87">
        <f t="shared" ref="H88:H90" si="9">G88*($G$16*$G$17)*E88*(2*9.81*D88)^0.5</f>
        <v>0.37130762085309665</v>
      </c>
      <c r="I88" s="87"/>
    </row>
    <row r="89" spans="1:9" ht="21.2" customHeight="1">
      <c r="A89" s="46">
        <v>3</v>
      </c>
      <c r="B89" s="43">
        <v>99.12</v>
      </c>
      <c r="C89" s="16">
        <f t="shared" si="5"/>
        <v>97.56</v>
      </c>
      <c r="D89" s="16">
        <f t="shared" si="6"/>
        <v>1.5600000000000023</v>
      </c>
      <c r="E89" s="43">
        <v>0.6</v>
      </c>
      <c r="F89" s="37">
        <f t="shared" si="7"/>
        <v>2.6000000000000041</v>
      </c>
      <c r="G89" s="37">
        <f t="shared" si="8"/>
        <v>7.0660000000000042E-2</v>
      </c>
      <c r="H89" s="87">
        <f t="shared" si="9"/>
        <v>0.46910134683019339</v>
      </c>
      <c r="I89" s="87"/>
    </row>
    <row r="90" spans="1:9" ht="21.2" customHeight="1">
      <c r="A90" s="46">
        <v>4</v>
      </c>
      <c r="B90" s="43">
        <v>99.119</v>
      </c>
      <c r="C90" s="16">
        <f t="shared" si="5"/>
        <v>97.56</v>
      </c>
      <c r="D90" s="16">
        <f t="shared" si="6"/>
        <v>1.5589999999999975</v>
      </c>
      <c r="E90" s="70">
        <v>0.8</v>
      </c>
      <c r="F90" s="37">
        <f t="shared" si="7"/>
        <v>1.9487499999999969</v>
      </c>
      <c r="G90" s="37">
        <f t="shared" si="8"/>
        <v>6.4082374999999969E-2</v>
      </c>
      <c r="H90" s="87">
        <f t="shared" si="9"/>
        <v>0.56706277760086099</v>
      </c>
      <c r="I90" s="87"/>
    </row>
    <row r="91" spans="1:9" ht="21.2" customHeight="1">
      <c r="A91" s="46"/>
      <c r="B91" s="43"/>
      <c r="C91" s="16"/>
      <c r="D91" s="16"/>
      <c r="E91" s="43"/>
      <c r="F91" s="37"/>
      <c r="G91" s="65"/>
      <c r="H91" s="87"/>
      <c r="I91" s="87"/>
    </row>
    <row r="92" spans="1:9" ht="21.2" customHeight="1">
      <c r="A92" s="46"/>
      <c r="B92" s="57"/>
      <c r="C92" s="16"/>
      <c r="D92" s="16"/>
      <c r="E92" s="57"/>
      <c r="F92" s="37"/>
      <c r="G92" s="37"/>
      <c r="H92" s="87"/>
      <c r="I92" s="87"/>
    </row>
    <row r="93" spans="1:9" ht="21.2" customHeight="1">
      <c r="A93" s="46"/>
      <c r="B93" s="56"/>
      <c r="C93" s="16"/>
      <c r="D93" s="16"/>
      <c r="E93" s="56"/>
      <c r="F93" s="37"/>
      <c r="G93" s="37"/>
      <c r="H93" s="87"/>
      <c r="I93" s="87"/>
    </row>
    <row r="94" spans="1:9" ht="21.2" customHeight="1">
      <c r="A94" s="46"/>
      <c r="B94" s="56"/>
      <c r="C94" s="16"/>
      <c r="D94" s="16"/>
      <c r="E94" s="63"/>
      <c r="F94" s="37"/>
      <c r="G94" s="65"/>
      <c r="H94" s="87"/>
      <c r="I94" s="87"/>
    </row>
    <row r="95" spans="1:9" ht="21.2" customHeight="1">
      <c r="A95" s="46"/>
      <c r="B95" s="56"/>
      <c r="C95" s="16"/>
      <c r="D95" s="16"/>
      <c r="E95" s="63"/>
      <c r="F95" s="37"/>
      <c r="G95" s="37"/>
      <c r="H95" s="87"/>
      <c r="I95" s="87"/>
    </row>
    <row r="96" spans="1:9" ht="21.2" customHeight="1">
      <c r="A96" s="46"/>
      <c r="B96" s="56"/>
      <c r="C96" s="16"/>
      <c r="D96" s="16"/>
      <c r="E96" s="63"/>
      <c r="F96" s="37"/>
      <c r="G96" s="65"/>
      <c r="H96" s="87"/>
      <c r="I96" s="87"/>
    </row>
    <row r="97" spans="1:9" ht="21.2" customHeight="1">
      <c r="A97" s="46"/>
      <c r="B97" s="43"/>
      <c r="C97" s="16"/>
      <c r="D97" s="16"/>
      <c r="E97" s="57"/>
      <c r="F97" s="37"/>
      <c r="G97" s="37"/>
      <c r="H97" s="87"/>
      <c r="I97" s="87"/>
    </row>
    <row r="98" spans="1:9" ht="21.2" customHeight="1">
      <c r="A98" s="46"/>
      <c r="B98" s="43"/>
      <c r="C98" s="16"/>
      <c r="D98" s="16"/>
      <c r="E98" s="57"/>
      <c r="F98" s="37"/>
      <c r="G98" s="37"/>
      <c r="H98" s="87"/>
      <c r="I98" s="87"/>
    </row>
    <row r="99" spans="1:9" ht="21.2" customHeight="1">
      <c r="A99" s="46"/>
      <c r="B99" s="30"/>
      <c r="C99" s="16"/>
      <c r="D99" s="16"/>
      <c r="E99" s="57"/>
      <c r="F99" s="37"/>
      <c r="G99" s="37"/>
      <c r="H99" s="87"/>
      <c r="I99" s="87"/>
    </row>
    <row r="100" spans="1:9" ht="21.2" customHeight="1">
      <c r="A100" s="46"/>
      <c r="B100" s="43"/>
      <c r="C100" s="16"/>
      <c r="D100" s="16"/>
      <c r="E100" s="43"/>
      <c r="F100" s="37"/>
      <c r="G100" s="37"/>
      <c r="H100" s="50"/>
      <c r="I100" s="50"/>
    </row>
    <row r="101" spans="1:9" ht="21.2" customHeight="1" thickBot="1">
      <c r="A101" s="47"/>
      <c r="B101" s="44"/>
      <c r="C101" s="17"/>
      <c r="D101" s="17"/>
      <c r="E101" s="39"/>
      <c r="F101" s="38"/>
      <c r="G101" s="38"/>
      <c r="H101" s="88"/>
      <c r="I101" s="88"/>
    </row>
    <row r="102" spans="1:9" ht="21.2" customHeight="1">
      <c r="A102" s="14" t="s">
        <v>47</v>
      </c>
    </row>
    <row r="103" spans="1:9" ht="21.2" customHeight="1">
      <c r="B103" s="14" t="s">
        <v>44</v>
      </c>
    </row>
  </sheetData>
  <mergeCells count="31">
    <mergeCell ref="H92:I92"/>
    <mergeCell ref="H93:I93"/>
    <mergeCell ref="H101:I101"/>
    <mergeCell ref="H94:I94"/>
    <mergeCell ref="H95:I95"/>
    <mergeCell ref="H96:I96"/>
    <mergeCell ref="H97:I97"/>
    <mergeCell ref="H98:I98"/>
    <mergeCell ref="H99:I99"/>
    <mergeCell ref="H87:I87"/>
    <mergeCell ref="H88:I88"/>
    <mergeCell ref="H89:I89"/>
    <mergeCell ref="H90:I90"/>
    <mergeCell ref="H91:I91"/>
    <mergeCell ref="A70:I81"/>
    <mergeCell ref="C84:C85"/>
    <mergeCell ref="D84:D86"/>
    <mergeCell ref="F84:F86"/>
    <mergeCell ref="G84:G86"/>
    <mergeCell ref="H84:I85"/>
    <mergeCell ref="H86:I86"/>
    <mergeCell ref="A84:A86"/>
    <mergeCell ref="B1:I1"/>
    <mergeCell ref="B2:I2"/>
    <mergeCell ref="B3:I3"/>
    <mergeCell ref="A26:I35"/>
    <mergeCell ref="A50:A51"/>
    <mergeCell ref="D50:D51"/>
    <mergeCell ref="G50:G51"/>
    <mergeCell ref="H50:H51"/>
    <mergeCell ref="I50:I51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แม่แฝก-แม่งัด 15 ขวา</vt:lpstr>
      <vt:lpstr>'แม่แฝก-แม่งัด 15 ขวา'!Print_Area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2014-03-28T07:23:12Z</dcterms:modified>
</cp:coreProperties>
</file>