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กวง 1L-RMC" sheetId="2" r:id="rId1"/>
  </sheets>
  <definedNames>
    <definedName name="_xlnm.Print_Area" localSheetId="0">'แม่กวง 1L-RMC'!$A$1:$I$103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H91"/>
  <c r="F91"/>
  <c r="D91"/>
  <c r="C91"/>
  <c r="I57"/>
  <c r="H57"/>
  <c r="E57"/>
  <c r="D57"/>
  <c r="C5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<sst xmlns="http://schemas.openxmlformats.org/spreadsheetml/2006/main" count="91" uniqueCount="71">
  <si>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</si>
  <si>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</si>
  <si>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</si>
  <si>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</si>
  <si>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</si>
  <si>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</si>
  <si>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</si>
  <si>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</si>
  <si>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</si>
  <si>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</si>
  <si>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</si>
  <si>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</si>
  <si>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</si>
  <si>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</si>
  <si>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</si>
  <si>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</si>
  <si>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</si>
  <si>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</si>
  <si>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</si>
  <si>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</si>
  <si>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</si>
  <si>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</si>
  <si>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</si>
  <si>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</si>
  <si>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</si>
  <si>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</si>
  <si>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</si>
  <si>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</si>
  <si>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</si>
  <si>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</si>
  <si>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</si>
  <si>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</si>
  <si>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</si>
  <si>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</si>
  <si>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</si>
  <si>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</si>
  <si>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</si>
  <si>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</si>
  <si>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</si>
  <si>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</si>
  <si>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</si>
  <si>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</si>
  <si>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</si>
  <si>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</si>
  <si>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</si>
  <si>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</si>
  <si>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</si>
  <si>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</si>
  <si>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</si>
  <si>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</si>
  <si>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</si>
  <si>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</si>
  <si>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</si>
  <si>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</si>
  <si>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</si>
  <si>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</si>
  <si>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</si>
  <si>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</si>
  <si>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</si>
  <si>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</si>
  <si>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2555)</t>
  </si>
  <si>
    <t>สูง</t>
  </si>
  <si>
    <t>เชียงใหม่</t>
  </si>
  <si>
    <t xml:space="preserve">ปตร.ปากคลอง 1L - RMC </t>
  </si>
  <si>
    <t>โครงการส่งน้ำและบำรุงรักษา แม่กวง</t>
  </si>
  <si>
    <t>0 + 497</t>
  </si>
  <si>
    <t>ดอยสะเก็ด</t>
  </si>
  <si>
    <t>N  2092159</t>
  </si>
  <si>
    <t xml:space="preserve">E  512008 </t>
  </si>
  <si>
    <t>เมตร (ร.ส.ม.)</t>
  </si>
  <si>
    <t>เส้นผ่าศูนย์กลาง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</si>
</sst>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ปตร.ปากคลอง 1</a:t>
            </a:r>
            <a:r>
              <a:rPr lang="en-US" u="sng"/>
              <a:t>L - RMC </a:t>
            </a:r>
            <a:r>
              <a:rPr lang="th-TH" u="sng"/>
              <a:t>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 แม่กวง</a:t>
            </a:r>
          </a:p>
        </c:rich>
      </c:tx>
      <c:layout>
        <c:manualLayout>
          <c:xMode val="edge"/>
          <c:yMode val="edge"/>
          <c:x val="0.16115019995751828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5954293350351262"/>
                  <c:y val="0.12640046654227083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'แม่กวง 1L-RMC'!$H$53:$H$56</c:f>
              <c:numCache>
                <c:formatCode>0.000</c:formatCode>
                <c:ptCount val="4"/>
                <c:pt idx="0">
                  <c:v>17</c:v>
                </c:pt>
                <c:pt idx="1">
                  <c:v>8.5</c:v>
                </c:pt>
                <c:pt idx="2">
                  <c:v>5.666666666666667</c:v>
                </c:pt>
                <c:pt idx="3">
                  <c:v>4.25</c:v>
                </c:pt>
              </c:numCache>
            </c:numRef>
          </c:xVal>
          <c:yVal>
            <c:numRef>
              <c:f>'แม่กวง 1L-RMC'!$I$53:$I$56</c:f>
              <c:numCache>
                <c:formatCode>0.000</c:formatCode>
                <c:ptCount val="4"/>
                <c:pt idx="0">
                  <c:v>0.21470775104922601</c:v>
                </c:pt>
                <c:pt idx="1">
                  <c:v>0.23808319168764983</c:v>
                </c:pt>
                <c:pt idx="2">
                  <c:v>0.25510974721440299</c:v>
                </c:pt>
                <c:pt idx="3">
                  <c:v>0.27401210970596784</c:v>
                </c:pt>
              </c:numCache>
            </c:numRef>
          </c:yVal>
        </c:ser>
        <c:axId val="58394112"/>
        <c:axId val="58396032"/>
      </c:scatterChart>
      <c:valAx>
        <c:axId val="5839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61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8396032"/>
        <c:crosses val="autoZero"/>
        <c:crossBetween val="midCat"/>
      </c:valAx>
      <c:valAx>
        <c:axId val="58396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8394112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10</xdr:row>
      <xdr:rowOff>257175</xdr:rowOff>
    </xdr:from>
    <xdr:to>
      <xdr:col>5</xdr:col>
      <xdr:colOff>180975</xdr:colOff>
      <xdr:row>11</xdr:row>
      <xdr:rowOff>171450</xdr:rowOff>
    </xdr:to>
    <xdr:cxnSp macro="">
      <xdr:nvCxnSpPr>
        <xdr:cNvPr id="11" name="ตัวเชื่อมต่อตรง 10"/>
        <xdr:cNvCxnSpPr/>
      </xdr:nvCxnSpPr>
      <xdr:spPr>
        <a:xfrm flipV="1">
          <a:off x="3238500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238125</xdr:rowOff>
    </xdr:from>
    <xdr:to>
      <xdr:col>5</xdr:col>
      <xdr:colOff>200025</xdr:colOff>
      <xdr:row>11</xdr:row>
      <xdr:rowOff>152400</xdr:rowOff>
    </xdr:to>
    <xdr:cxnSp macro="">
      <xdr:nvCxnSpPr>
        <xdr:cNvPr id="15" name="ตัวเชื่อมต่อตรง 14"/>
        <xdr:cNvCxnSpPr/>
      </xdr:nvCxnSpPr>
      <xdr:spPr>
        <a:xfrm flipV="1">
          <a:off x="3257550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247650</xdr:rowOff>
    </xdr:from>
    <xdr:to>
      <xdr:col>5</xdr:col>
      <xdr:colOff>200025</xdr:colOff>
      <xdr:row>11</xdr:row>
      <xdr:rowOff>161925</xdr:rowOff>
    </xdr:to>
    <xdr:cxnSp macro="">
      <xdr:nvCxnSpPr>
        <xdr:cNvPr id="17" name="ตัวเชื่อมต่อตรง 16"/>
        <xdr:cNvCxnSpPr/>
      </xdr:nvCxnSpPr>
      <xdr:spPr>
        <a:xfrm flipV="1">
          <a:off x="325755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557892</xdr:colOff>
      <xdr:row>25</xdr:row>
      <xdr:rowOff>81643</xdr:rowOff>
    </xdr:from>
    <xdr:to>
      <xdr:col>7</xdr:col>
      <xdr:colOff>128767</xdr:colOff>
      <xdr:row>34</xdr:row>
      <xdr:rowOff>187213</xdr:rowOff>
    </xdr:to>
    <xdr:pic>
      <xdr:nvPicPr>
        <xdr:cNvPr id="16" name="รูปภาพ 15" descr="SAM_203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55321" y="6674304"/>
          <a:ext cx="3346857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5" zoomScale="140" zoomScalePageLayoutView="140" workbookViewId="0">
      <selection activeCell="F92" sqref="F9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B2" s="85" t="s">
        <v>46</v>
      </c>
      <c r="C2" s="85"/>
      <c r="D2" s="85"/>
      <c r="E2" s="85"/>
      <c r="F2" s="85"/>
      <c r="G2" s="85"/>
      <c r="H2" s="85"/>
      <c r="I2" s="85"/>
    </row>
    <row r="3" spans="1:9" ht="21" customHeight="1">
      <c r="B3" s="86" t="s">
        <v>60</v>
      </c>
      <c r="C3" s="86"/>
      <c r="D3" s="86"/>
      <c r="E3" s="86"/>
      <c r="F3" s="86"/>
      <c r="G3" s="86"/>
      <c r="H3" s="86"/>
      <c r="I3" s="86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63</v>
      </c>
      <c r="G7" s="2" t="s">
        <v>4</v>
      </c>
    </row>
    <row r="8" spans="1:9" ht="21.2" customHeight="1">
      <c r="B8" s="2" t="s">
        <v>5</v>
      </c>
      <c r="D8" s="1" t="s">
        <v>64</v>
      </c>
      <c r="G8" s="2"/>
    </row>
    <row r="9" spans="1:9" ht="21.2" customHeight="1">
      <c r="B9" s="2" t="s">
        <v>6</v>
      </c>
      <c r="D9" s="1" t="s">
        <v>65</v>
      </c>
      <c r="G9" s="2" t="s">
        <v>7</v>
      </c>
    </row>
    <row r="10" spans="1:9" ht="21.2" customHeight="1">
      <c r="B10" s="2" t="s">
        <v>8</v>
      </c>
      <c r="D10" s="1" t="s">
        <v>66</v>
      </c>
      <c r="G10" s="2" t="s">
        <v>9</v>
      </c>
      <c r="H10" s="1" t="s">
        <v>62</v>
      </c>
    </row>
    <row r="11" spans="1:9" ht="21.2" customHeight="1">
      <c r="B11" s="2" t="s">
        <v>55</v>
      </c>
      <c r="D11" s="1" t="s">
        <v>67</v>
      </c>
      <c r="F11" s="1" t="s">
        <v>68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1</v>
      </c>
      <c r="H16" s="1" t="s">
        <v>24</v>
      </c>
    </row>
    <row r="17" spans="1:9" ht="21.2" customHeight="1">
      <c r="B17" s="2"/>
      <c r="D17" s="1" t="s">
        <v>26</v>
      </c>
      <c r="E17" s="62" t="s">
        <v>70</v>
      </c>
      <c r="F17" s="7"/>
      <c r="G17" s="70">
        <v>1</v>
      </c>
      <c r="H17" s="1" t="s">
        <v>25</v>
      </c>
    </row>
    <row r="18" spans="1:9" ht="21.2" customHeight="1">
      <c r="B18" s="2"/>
      <c r="C18" s="14"/>
      <c r="D18" s="66"/>
      <c r="E18" s="6" t="s">
        <v>61</v>
      </c>
      <c r="F18" s="67"/>
      <c r="G18" s="51" t="s">
        <v>52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5">
        <v>0</v>
      </c>
      <c r="H21" s="1" t="s">
        <v>69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8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1.7</v>
      </c>
      <c r="C53" s="22">
        <f t="shared" ref="C53:C57" si="0">$G$21</f>
        <v>0</v>
      </c>
      <c r="D53" s="22">
        <f>$B53-$C53</f>
        <v>1.7</v>
      </c>
      <c r="E53" s="25">
        <f>SQRT(2*9.81*D53)</f>
        <v>5.7752922003999068</v>
      </c>
      <c r="F53" s="68">
        <v>0.1</v>
      </c>
      <c r="G53" s="71">
        <v>0.124</v>
      </c>
      <c r="H53" s="11">
        <f>D53/F53</f>
        <v>17</v>
      </c>
      <c r="I53" s="11">
        <f>G53/(($G$16*$G$17)*F53*E53)</f>
        <v>0.21470775104922601</v>
      </c>
    </row>
    <row r="54" spans="1:9">
      <c r="A54" s="18">
        <v>2</v>
      </c>
      <c r="B54" s="43">
        <v>1.7</v>
      </c>
      <c r="C54" s="23">
        <f t="shared" si="0"/>
        <v>0</v>
      </c>
      <c r="D54" s="23">
        <f t="shared" ref="D54:D57" si="1">$B54-$C54</f>
        <v>1.7</v>
      </c>
      <c r="E54" s="26">
        <f t="shared" ref="E54:E57" si="2">SQRT(2*9.81*D54)</f>
        <v>5.7752922003999068</v>
      </c>
      <c r="F54" s="69">
        <v>0.2</v>
      </c>
      <c r="G54" s="72">
        <v>0.27500000000000002</v>
      </c>
      <c r="H54" s="12">
        <f t="shared" ref="H54:H57" si="3">D54/F54</f>
        <v>8.5</v>
      </c>
      <c r="I54" s="12">
        <f t="shared" ref="I54:I57" si="4">G54/(($G$16*$G$17)*F54*E54)</f>
        <v>0.23808319168764983</v>
      </c>
    </row>
    <row r="55" spans="1:9">
      <c r="A55" s="18">
        <v>3</v>
      </c>
      <c r="B55" s="43">
        <v>1.7</v>
      </c>
      <c r="C55" s="23">
        <f t="shared" si="0"/>
        <v>0</v>
      </c>
      <c r="D55" s="23">
        <f t="shared" si="1"/>
        <v>1.7</v>
      </c>
      <c r="E55" s="27">
        <f t="shared" si="2"/>
        <v>5.7752922003999068</v>
      </c>
      <c r="F55" s="43">
        <v>0.3</v>
      </c>
      <c r="G55" s="73">
        <v>0.442</v>
      </c>
      <c r="H55" s="12">
        <f t="shared" si="3"/>
        <v>5.666666666666667</v>
      </c>
      <c r="I55" s="12">
        <f t="shared" si="4"/>
        <v>0.25510974721440299</v>
      </c>
    </row>
    <row r="56" spans="1:9">
      <c r="A56" s="18">
        <v>4</v>
      </c>
      <c r="B56" s="43">
        <v>1.7</v>
      </c>
      <c r="C56" s="23">
        <f t="shared" si="0"/>
        <v>0</v>
      </c>
      <c r="D56" s="23">
        <f t="shared" si="1"/>
        <v>1.7</v>
      </c>
      <c r="E56" s="28">
        <f t="shared" si="2"/>
        <v>5.7752922003999068</v>
      </c>
      <c r="F56" s="70">
        <v>0.4</v>
      </c>
      <c r="G56" s="74">
        <v>0.63300000000000001</v>
      </c>
      <c r="H56" s="12">
        <f t="shared" si="3"/>
        <v>4.25</v>
      </c>
      <c r="I56" s="12">
        <f t="shared" si="4"/>
        <v>0.27401210970596784</v>
      </c>
    </row>
    <row r="57" spans="1:9">
      <c r="A57" s="18">
        <v>5</v>
      </c>
      <c r="B57" s="43">
        <v>1.7</v>
      </c>
      <c r="C57" s="23">
        <f t="shared" si="0"/>
        <v>0</v>
      </c>
      <c r="D57" s="23">
        <f t="shared" si="1"/>
        <v>1.7</v>
      </c>
      <c r="E57" s="28">
        <f t="shared" si="2"/>
        <v>5.7752922003999068</v>
      </c>
      <c r="F57" s="43">
        <v>0.5</v>
      </c>
      <c r="G57" s="73">
        <v>0.79600000000000004</v>
      </c>
      <c r="H57" s="12">
        <f t="shared" si="3"/>
        <v>3.4</v>
      </c>
      <c r="I57" s="12">
        <f t="shared" si="4"/>
        <v>0.2756570481212644</v>
      </c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79"/>
      <c r="B70" s="79"/>
      <c r="C70" s="79"/>
      <c r="D70" s="79"/>
      <c r="E70" s="79"/>
      <c r="F70" s="79"/>
      <c r="G70" s="79"/>
      <c r="H70" s="79"/>
      <c r="I70" s="79"/>
    </row>
    <row r="71" spans="1:9">
      <c r="A71" s="79"/>
      <c r="B71" s="79"/>
      <c r="C71" s="79"/>
      <c r="D71" s="79"/>
      <c r="E71" s="79"/>
      <c r="F71" s="79"/>
      <c r="G71" s="79"/>
      <c r="H71" s="79"/>
      <c r="I71" s="79"/>
    </row>
    <row r="72" spans="1:9">
      <c r="A72" s="79"/>
      <c r="B72" s="79"/>
      <c r="C72" s="79"/>
      <c r="D72" s="79"/>
      <c r="E72" s="79"/>
      <c r="F72" s="79"/>
      <c r="G72" s="79"/>
      <c r="H72" s="79"/>
      <c r="I72" s="79"/>
    </row>
    <row r="73" spans="1:9">
      <c r="A73" s="79"/>
      <c r="B73" s="79"/>
      <c r="C73" s="79"/>
      <c r="D73" s="79"/>
      <c r="E73" s="79"/>
      <c r="F73" s="79"/>
      <c r="G73" s="79"/>
      <c r="H73" s="79"/>
      <c r="I73" s="79"/>
    </row>
    <row r="74" spans="1:9">
      <c r="A74" s="79"/>
      <c r="B74" s="79"/>
      <c r="C74" s="79"/>
      <c r="D74" s="79"/>
      <c r="E74" s="79"/>
      <c r="F74" s="79"/>
      <c r="G74" s="79"/>
      <c r="H74" s="79"/>
      <c r="I74" s="79"/>
    </row>
    <row r="75" spans="1:9">
      <c r="A75" s="79"/>
      <c r="B75" s="79"/>
      <c r="C75" s="79"/>
      <c r="D75" s="79"/>
      <c r="E75" s="79"/>
      <c r="F75" s="79"/>
      <c r="G75" s="79"/>
      <c r="H75" s="79"/>
      <c r="I75" s="79"/>
    </row>
    <row r="76" spans="1:9">
      <c r="A76" s="79"/>
      <c r="B76" s="79"/>
      <c r="C76" s="79"/>
      <c r="D76" s="79"/>
      <c r="E76" s="79"/>
      <c r="F76" s="79"/>
      <c r="G76" s="79"/>
      <c r="H76" s="79"/>
      <c r="I76" s="79"/>
    </row>
    <row r="77" spans="1:9">
      <c r="A77" s="79"/>
      <c r="B77" s="79"/>
      <c r="C77" s="79"/>
      <c r="D77" s="79"/>
      <c r="E77" s="79"/>
      <c r="F77" s="79"/>
      <c r="G77" s="79"/>
      <c r="H77" s="79"/>
      <c r="I77" s="79"/>
    </row>
    <row r="78" spans="1:9">
      <c r="A78" s="79"/>
      <c r="B78" s="79"/>
      <c r="C78" s="79"/>
      <c r="D78" s="79"/>
      <c r="E78" s="79"/>
      <c r="F78" s="79"/>
      <c r="G78" s="79"/>
      <c r="H78" s="79"/>
      <c r="I78" s="79"/>
    </row>
    <row r="79" spans="1:9">
      <c r="A79" s="79"/>
      <c r="B79" s="79"/>
      <c r="C79" s="79"/>
      <c r="D79" s="79"/>
      <c r="E79" s="79"/>
      <c r="F79" s="79"/>
      <c r="G79" s="79"/>
      <c r="H79" s="79"/>
      <c r="I79" s="79"/>
    </row>
    <row r="80" spans="1:9">
      <c r="A80" s="79"/>
      <c r="B80" s="79"/>
      <c r="C80" s="79"/>
      <c r="D80" s="79"/>
      <c r="E80" s="79"/>
      <c r="F80" s="79"/>
      <c r="G80" s="79"/>
      <c r="H80" s="79"/>
      <c r="I80" s="79"/>
    </row>
    <row r="81" spans="1:9">
      <c r="A81" s="79"/>
      <c r="B81" s="79"/>
      <c r="C81" s="79"/>
      <c r="D81" s="79"/>
      <c r="E81" s="79"/>
      <c r="F81" s="79"/>
      <c r="G81" s="79"/>
      <c r="H81" s="79"/>
      <c r="I81" s="79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0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2"/>
      <c r="B86" s="42" t="s">
        <v>21</v>
      </c>
      <c r="C86" s="34" t="s">
        <v>21</v>
      </c>
      <c r="D86" s="82"/>
      <c r="E86" s="8" t="s">
        <v>22</v>
      </c>
      <c r="F86" s="82"/>
      <c r="G86" s="82"/>
      <c r="H86" s="83" t="s">
        <v>39</v>
      </c>
      <c r="I86" s="83"/>
    </row>
    <row r="87" spans="1:9" ht="21.2" customHeight="1">
      <c r="A87" s="45">
        <v>1</v>
      </c>
      <c r="B87" s="68">
        <v>1.7</v>
      </c>
      <c r="C87" s="15">
        <f t="shared" ref="C87:C91" si="5">$G$21</f>
        <v>0</v>
      </c>
      <c r="D87" s="15">
        <f>B87-C87</f>
        <v>1.7</v>
      </c>
      <c r="E87" s="68">
        <v>0.1</v>
      </c>
      <c r="F87" s="36">
        <f>D87/E87</f>
        <v>17</v>
      </c>
      <c r="G87" s="61">
        <f>(-0.0042*F87)+0.2826</f>
        <v>0.21120000000000003</v>
      </c>
      <c r="H87" s="78">
        <f>G87*($G$16*$G$17)*E87*(2*9.81*D87)^0.5</f>
        <v>0.12197417127244604</v>
      </c>
      <c r="I87" s="78"/>
    </row>
    <row r="88" spans="1:9" ht="21.2" customHeight="1">
      <c r="A88" s="46">
        <v>2</v>
      </c>
      <c r="B88" s="43">
        <v>1.7</v>
      </c>
      <c r="C88" s="16">
        <f t="shared" si="5"/>
        <v>0</v>
      </c>
      <c r="D88" s="16">
        <f t="shared" ref="D88:D91" si="6">B88-C88</f>
        <v>1.7</v>
      </c>
      <c r="E88" s="69">
        <v>0.2</v>
      </c>
      <c r="F88" s="37">
        <f t="shared" ref="F88:F91" si="7">D88/E88</f>
        <v>8.5</v>
      </c>
      <c r="G88" s="37">
        <f t="shared" ref="G88:G91" si="8">(-0.0042*F88)+0.2826</f>
        <v>0.24690000000000001</v>
      </c>
      <c r="H88" s="76">
        <f t="shared" ref="H88:H90" si="9">G88*($G$16*$G$17)*E88*(2*9.81*D88)^0.5</f>
        <v>0.28518392885574745</v>
      </c>
      <c r="I88" s="76"/>
    </row>
    <row r="89" spans="1:9" ht="21.2" customHeight="1">
      <c r="A89" s="46">
        <v>3</v>
      </c>
      <c r="B89" s="43">
        <v>1.7</v>
      </c>
      <c r="C89" s="16">
        <f t="shared" si="5"/>
        <v>0</v>
      </c>
      <c r="D89" s="16">
        <f t="shared" si="6"/>
        <v>1.7</v>
      </c>
      <c r="E89" s="43">
        <v>0.3</v>
      </c>
      <c r="F89" s="37">
        <f t="shared" si="7"/>
        <v>5.666666666666667</v>
      </c>
      <c r="G89" s="37">
        <f t="shared" si="8"/>
        <v>0.25880000000000003</v>
      </c>
      <c r="H89" s="76">
        <f t="shared" si="9"/>
        <v>0.44839368643904876</v>
      </c>
      <c r="I89" s="76"/>
    </row>
    <row r="90" spans="1:9" ht="21.2" customHeight="1">
      <c r="A90" s="46">
        <v>4</v>
      </c>
      <c r="B90" s="43">
        <v>1.7</v>
      </c>
      <c r="C90" s="16">
        <f t="shared" si="5"/>
        <v>0</v>
      </c>
      <c r="D90" s="16">
        <f t="shared" si="6"/>
        <v>1.7</v>
      </c>
      <c r="E90" s="70">
        <v>0.4</v>
      </c>
      <c r="F90" s="37">
        <f t="shared" si="7"/>
        <v>4.25</v>
      </c>
      <c r="G90" s="37">
        <f t="shared" si="8"/>
        <v>0.26475000000000004</v>
      </c>
      <c r="H90" s="76">
        <f t="shared" si="9"/>
        <v>0.61160344402235023</v>
      </c>
      <c r="I90" s="76"/>
    </row>
    <row r="91" spans="1:9" ht="21.2" customHeight="1">
      <c r="A91" s="46">
        <v>5</v>
      </c>
      <c r="B91" s="43">
        <v>1.7</v>
      </c>
      <c r="C91" s="16">
        <f t="shared" si="5"/>
        <v>0</v>
      </c>
      <c r="D91" s="16">
        <f t="shared" si="6"/>
        <v>1.7</v>
      </c>
      <c r="E91" s="43">
        <v>0.5</v>
      </c>
      <c r="F91" s="37">
        <f t="shared" si="7"/>
        <v>3.4</v>
      </c>
      <c r="G91" s="65">
        <f t="shared" si="8"/>
        <v>0.26832</v>
      </c>
      <c r="H91" s="76">
        <f t="shared" ref="H91" si="10">G91*($G$16*$G$17)*E91*(2*9.81*D91)^0.5</f>
        <v>0.77481320160565148</v>
      </c>
      <c r="I91" s="76"/>
    </row>
    <row r="92" spans="1:9" ht="21.2" customHeight="1">
      <c r="A92" s="46"/>
      <c r="B92" s="57"/>
      <c r="C92" s="16"/>
      <c r="D92" s="16"/>
      <c r="E92" s="57"/>
      <c r="F92" s="37"/>
      <c r="G92" s="37"/>
      <c r="H92" s="76"/>
      <c r="I92" s="76"/>
    </row>
    <row r="93" spans="1:9" ht="21.2" customHeight="1">
      <c r="A93" s="46"/>
      <c r="B93" s="56"/>
      <c r="C93" s="16"/>
      <c r="D93" s="16"/>
      <c r="E93" s="56"/>
      <c r="F93" s="37"/>
      <c r="G93" s="37"/>
      <c r="H93" s="76"/>
      <c r="I93" s="76"/>
    </row>
    <row r="94" spans="1:9" ht="21.2" customHeight="1">
      <c r="A94" s="46"/>
      <c r="B94" s="56"/>
      <c r="C94" s="16"/>
      <c r="D94" s="16"/>
      <c r="E94" s="63"/>
      <c r="F94" s="37"/>
      <c r="G94" s="65"/>
      <c r="H94" s="76"/>
      <c r="I94" s="76"/>
    </row>
    <row r="95" spans="1:9" ht="21.2" customHeight="1">
      <c r="A95" s="46"/>
      <c r="B95" s="56"/>
      <c r="C95" s="16"/>
      <c r="D95" s="16"/>
      <c r="E95" s="63"/>
      <c r="F95" s="37"/>
      <c r="G95" s="37"/>
      <c r="H95" s="76"/>
      <c r="I95" s="76"/>
    </row>
    <row r="96" spans="1:9" ht="21.2" customHeight="1">
      <c r="A96" s="46"/>
      <c r="B96" s="56"/>
      <c r="C96" s="16"/>
      <c r="D96" s="16"/>
      <c r="E96" s="63"/>
      <c r="F96" s="37"/>
      <c r="G96" s="65"/>
      <c r="H96" s="76"/>
      <c r="I96" s="76"/>
    </row>
    <row r="97" spans="1:9" ht="21.2" customHeight="1">
      <c r="A97" s="46"/>
      <c r="B97" s="43"/>
      <c r="C97" s="16"/>
      <c r="D97" s="16"/>
      <c r="E97" s="57"/>
      <c r="F97" s="37"/>
      <c r="G97" s="37"/>
      <c r="H97" s="76"/>
      <c r="I97" s="76"/>
    </row>
    <row r="98" spans="1:9" ht="21.2" customHeight="1">
      <c r="A98" s="46"/>
      <c r="B98" s="43"/>
      <c r="C98" s="16"/>
      <c r="D98" s="16"/>
      <c r="E98" s="57"/>
      <c r="F98" s="37"/>
      <c r="G98" s="37"/>
      <c r="H98" s="76"/>
      <c r="I98" s="76"/>
    </row>
    <row r="99" spans="1:9" ht="21.2" customHeight="1">
      <c r="A99" s="46"/>
      <c r="B99" s="30"/>
      <c r="C99" s="16"/>
      <c r="D99" s="16"/>
      <c r="E99" s="57"/>
      <c r="F99" s="37"/>
      <c r="G99" s="37"/>
      <c r="H99" s="76"/>
      <c r="I99" s="76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77"/>
      <c r="I101" s="77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แม่กวง 1L-RMC</vt:lpstr>
      <vt:lpstr>'แม่กวง 1L-RMC'!Print_Area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2014-03-28T07:45:58Z</dcterms:modified>
</cp:coreProperties>
</file>