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2R-LMC" sheetId="2" r:id="rId1"/>
  </sheets>
  <definedNames>
    <definedName name="_xlnm.Print_Area" localSheetId="0">'2R-LMC'!$A$1:$I$103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<sst xmlns="http://schemas.openxmlformats.org/spreadsheetml/2006/main" count="90" uniqueCount="71">
  <si>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</si>
  <si>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</si>
  <si>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</si>
  <si>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</si>
  <si>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</si>
  <si>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</si>
  <si>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</si>
  <si>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</si>
  <si>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</si>
  <si>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</si>
  <si>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</si>
  <si>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</si>
  <si>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</si>
  <si>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</si>
  <si>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</si>
  <si>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</si>
  <si>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</si>
  <si>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</si>
  <si>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</si>
  <si>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</si>
  <si>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</si>
  <si>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</si>
  <si>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</si>
  <si>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</si>
  <si>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</si>
  <si>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</si>
  <si>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</si>
  <si>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</si>
  <si>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</si>
  <si>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</si>
  <si>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</si>
  <si>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</si>
  <si>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</si>
  <si>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</si>
  <si>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</si>
  <si>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</si>
  <si>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</si>
  <si>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</si>
  <si>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</si>
  <si>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</si>
  <si>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</si>
  <si>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</si>
  <si>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</si>
  <si>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</si>
  <si>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</si>
  <si>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</si>
  <si>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</si>
  <si>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</si>
  <si>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</si>
  <si>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</si>
  <si>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</si>
  <si>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</si>
  <si>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</si>
  <si>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</si>
  <si>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</si>
  <si>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</si>
  <si>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</si>
  <si>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</si>
  <si>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</si>
  <si>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</si>
  <si>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</si>
  <si>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</si>
  <si>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</si>
  <si>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</si>
  <si>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เชียงใหม่</t>
  </si>
  <si>
    <t>โครงการส่งน้ำและบำรุงรักษา แม่กวง</t>
  </si>
  <si>
    <t>15+400</t>
  </si>
  <si>
    <t>ดอยสะเก็ด</t>
  </si>
  <si>
    <t>E 099º11'21.1''</t>
  </si>
  <si>
    <t>N 18º49'46.8''</t>
  </si>
  <si>
    <t>ปตร.ปากคลอง 2R-LMC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</si>
</sst>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2" fontId="15" fillId="0" borderId="4" xfId="0" applyNumberFormat="1" applyFont="1" applyFill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top"/>
    </xf>
    <xf numFmtId="187" fontId="15" fillId="0" borderId="0" xfId="0" applyNumberFormat="1" applyFont="1" applyFill="1" applyBorder="1" applyAlignment="1">
      <alignment horizontal="center" vertical="top"/>
    </xf>
    <xf numFmtId="2" fontId="7" fillId="6" borderId="4" xfId="0" applyNumberFormat="1" applyFont="1" applyFill="1" applyBorder="1" applyAlignment="1">
      <alignment horizontal="center" vertical="top"/>
    </xf>
    <xf numFmtId="188" fontId="7" fillId="6" borderId="0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9C9FF"/>
      <color rgb="FFB9B9FF"/>
      <color rgb="FFB7B7FF"/>
      <color rgb="FF9999FF"/>
      <color rgb="FF99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 2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R-LMC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แม่กวง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14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2091225083351066"/>
                  <c:y val="-1.4594638065784952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'2R-LMC'!$H$53:$H$56</c:f>
              <c:numCache>
                <c:formatCode>0.000</c:formatCode>
                <c:ptCount val="4"/>
                <c:pt idx="0">
                  <c:v>12.999999999999998</c:v>
                </c:pt>
                <c:pt idx="1">
                  <c:v>6.424999999999998</c:v>
                </c:pt>
                <c:pt idx="2">
                  <c:v>4.2666666666666666</c:v>
                </c:pt>
                <c:pt idx="3">
                  <c:v>3.15</c:v>
                </c:pt>
              </c:numCache>
            </c:numRef>
          </c:xVal>
          <c:yVal>
            <c:numRef>
              <c:f>'2R-LMC'!$I$53:$I$56</c:f>
              <c:numCache>
                <c:formatCode>0.000</c:formatCode>
                <c:ptCount val="4"/>
                <c:pt idx="0">
                  <c:v>0.35641118720991893</c:v>
                </c:pt>
                <c:pt idx="1">
                  <c:v>0.40661535322464576</c:v>
                </c:pt>
                <c:pt idx="2">
                  <c:v>0.4090716426465334</c:v>
                </c:pt>
                <c:pt idx="3">
                  <c:v>0.408115364748461</c:v>
                </c:pt>
              </c:numCache>
            </c:numRef>
          </c:yVal>
        </c:ser>
        <c:axId val="86787584"/>
        <c:axId val="86789504"/>
      </c:scatterChart>
      <c:valAx>
        <c:axId val="86787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9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789504"/>
        <c:crosses val="autoZero"/>
        <c:crossBetween val="midCat"/>
      </c:valAx>
      <c:valAx>
        <c:axId val="86789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78758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135870</xdr:colOff>
      <xdr:row>14</xdr:row>
      <xdr:rowOff>262781</xdr:rowOff>
    </xdr:from>
    <xdr:to>
      <xdr:col>2</xdr:col>
      <xdr:colOff>278745</xdr:colOff>
      <xdr:row>15</xdr:row>
      <xdr:rowOff>177056</xdr:rowOff>
    </xdr:to>
    <xdr:cxnSp macro="">
      <xdr:nvCxnSpPr>
        <xdr:cNvPr id="3" name="ตัวเชื่อมต่อตรง 2"/>
        <xdr:cNvCxnSpPr/>
      </xdr:nvCxnSpPr>
      <xdr:spPr>
        <a:xfrm flipV="1">
          <a:off x="1339484" y="4055463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10</xdr:row>
      <xdr:rowOff>258441</xdr:rowOff>
    </xdr:from>
    <xdr:to>
      <xdr:col>5</xdr:col>
      <xdr:colOff>207352</xdr:colOff>
      <xdr:row>11</xdr:row>
      <xdr:rowOff>168054</xdr:rowOff>
    </xdr:to>
    <xdr:cxnSp macro="">
      <xdr:nvCxnSpPr>
        <xdr:cNvPr id="18" name="ตัวเชื่อมต่อตรง 17"/>
        <xdr:cNvCxnSpPr/>
      </xdr:nvCxnSpPr>
      <xdr:spPr>
        <a:xfrm flipV="1">
          <a:off x="3571409" y="3072646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95321</xdr:colOff>
      <xdr:row>25</xdr:row>
      <xdr:rowOff>191954</xdr:rowOff>
    </xdr:from>
    <xdr:to>
      <xdr:col>6</xdr:col>
      <xdr:colOff>25977</xdr:colOff>
      <xdr:row>34</xdr:row>
      <xdr:rowOff>16066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16798" y="6746886"/>
          <a:ext cx="2052134" cy="2239998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zoomScale="110" zoomScalePageLayoutView="110" workbookViewId="0">
      <selection activeCell="F6" sqref="F6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2" t="s">
        <v>0</v>
      </c>
      <c r="C1" s="82"/>
      <c r="D1" s="82"/>
      <c r="E1" s="82"/>
      <c r="F1" s="82"/>
      <c r="G1" s="82"/>
      <c r="H1" s="82"/>
      <c r="I1" s="82"/>
    </row>
    <row r="2" spans="1:9" ht="22.5" customHeight="1">
      <c r="A2" s="3"/>
      <c r="B2" s="83" t="s">
        <v>48</v>
      </c>
      <c r="C2" s="83"/>
      <c r="D2" s="83"/>
      <c r="E2" s="83"/>
      <c r="F2" s="83"/>
      <c r="G2" s="83"/>
      <c r="H2" s="83"/>
      <c r="I2" s="83"/>
    </row>
    <row r="3" spans="1:9" ht="21" customHeight="1">
      <c r="A3" s="3"/>
      <c r="B3" s="84" t="s">
        <v>63</v>
      </c>
      <c r="C3" s="84"/>
      <c r="D3" s="84"/>
      <c r="E3" s="84"/>
      <c r="F3" s="84"/>
      <c r="G3" s="84"/>
      <c r="H3" s="84"/>
      <c r="I3" s="84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6" t="s">
        <v>70</v>
      </c>
      <c r="E7" s="66"/>
      <c r="F7" s="66"/>
      <c r="G7" s="66"/>
      <c r="H7" s="7" t="s">
        <v>4</v>
      </c>
      <c r="I7" s="6"/>
    </row>
    <row r="8" spans="1:9" ht="21.2" customHeight="1">
      <c r="A8" s="3"/>
      <c r="B8" s="5" t="s">
        <v>5</v>
      </c>
      <c r="C8" s="3"/>
      <c r="D8" s="66" t="s">
        <v>65</v>
      </c>
      <c r="E8" s="66"/>
      <c r="F8" s="67"/>
      <c r="G8" s="68"/>
      <c r="H8" s="8"/>
      <c r="I8" s="8"/>
    </row>
    <row r="9" spans="1:9" ht="21.2" customHeight="1">
      <c r="A9" s="3"/>
      <c r="B9" s="5" t="s">
        <v>6</v>
      </c>
      <c r="C9" s="3"/>
      <c r="D9" s="9" t="s">
        <v>66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67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86" t="s">
        <v>69</v>
      </c>
      <c r="E11" s="86"/>
      <c r="F11" s="86" t="s">
        <v>68</v>
      </c>
      <c r="G11" s="86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69">
        <v>0.6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0">
        <v>0.6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21.2" customHeight="1">
      <c r="A27" s="85"/>
      <c r="B27" s="85"/>
      <c r="C27" s="85"/>
      <c r="D27" s="85"/>
      <c r="E27" s="85"/>
      <c r="F27" s="85"/>
      <c r="G27" s="85"/>
      <c r="H27" s="85"/>
      <c r="I27" s="85"/>
    </row>
    <row r="28" spans="1:9" ht="21.2" customHeight="1">
      <c r="A28" s="85"/>
      <c r="B28" s="85"/>
      <c r="C28" s="85"/>
      <c r="D28" s="85"/>
      <c r="E28" s="85"/>
      <c r="F28" s="85"/>
      <c r="G28" s="85"/>
      <c r="H28" s="85"/>
      <c r="I28" s="85"/>
    </row>
    <row r="29" spans="1:9" ht="21.2" customHeight="1">
      <c r="A29" s="85"/>
      <c r="B29" s="85"/>
      <c r="C29" s="85"/>
      <c r="D29" s="85"/>
      <c r="E29" s="85"/>
      <c r="F29" s="85"/>
      <c r="G29" s="85"/>
      <c r="H29" s="85"/>
      <c r="I29" s="85"/>
    </row>
    <row r="30" spans="1:9" ht="21.2" customHeight="1">
      <c r="A30" s="85"/>
      <c r="B30" s="85"/>
      <c r="C30" s="85"/>
      <c r="D30" s="85"/>
      <c r="E30" s="85"/>
      <c r="F30" s="85"/>
      <c r="G30" s="85"/>
      <c r="H30" s="85"/>
      <c r="I30" s="85"/>
    </row>
    <row r="31" spans="1:9" ht="21.2" customHeight="1">
      <c r="A31" s="85"/>
      <c r="B31" s="85"/>
      <c r="C31" s="85"/>
      <c r="D31" s="85"/>
      <c r="E31" s="85"/>
      <c r="F31" s="85"/>
      <c r="G31" s="85"/>
      <c r="H31" s="85"/>
      <c r="I31" s="85"/>
    </row>
    <row r="32" spans="1:9" ht="21.2" customHeight="1">
      <c r="A32" s="85"/>
      <c r="B32" s="85"/>
      <c r="C32" s="85"/>
      <c r="D32" s="85"/>
      <c r="E32" s="85"/>
      <c r="F32" s="85"/>
      <c r="G32" s="85"/>
      <c r="H32" s="85"/>
      <c r="I32" s="85"/>
    </row>
    <row r="33" spans="1:9" ht="21.2" customHeight="1">
      <c r="A33" s="85"/>
      <c r="B33" s="85"/>
      <c r="C33" s="85"/>
      <c r="D33" s="85"/>
      <c r="E33" s="85"/>
      <c r="F33" s="85"/>
      <c r="G33" s="85"/>
      <c r="H33" s="85"/>
      <c r="I33" s="85"/>
    </row>
    <row r="34" spans="1:9" ht="21.2" customHeight="1">
      <c r="A34" s="85"/>
      <c r="B34" s="85"/>
      <c r="C34" s="85"/>
      <c r="D34" s="85"/>
      <c r="E34" s="85"/>
      <c r="F34" s="85"/>
      <c r="G34" s="85"/>
      <c r="H34" s="85"/>
      <c r="I34" s="85"/>
    </row>
    <row r="35" spans="1:9" ht="21.2" customHeight="1">
      <c r="A35" s="85"/>
      <c r="B35" s="85"/>
      <c r="C35" s="85"/>
      <c r="D35" s="85"/>
      <c r="E35" s="85"/>
      <c r="F35" s="85"/>
      <c r="G35" s="85"/>
      <c r="H35" s="85"/>
      <c r="I35" s="85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7" t="s">
        <v>42</v>
      </c>
      <c r="B50" s="18" t="s">
        <v>12</v>
      </c>
      <c r="C50" s="18" t="s">
        <v>44</v>
      </c>
      <c r="D50" s="77" t="s">
        <v>16</v>
      </c>
      <c r="E50" s="18"/>
      <c r="F50" s="18" t="s">
        <v>13</v>
      </c>
      <c r="G50" s="77" t="s">
        <v>18</v>
      </c>
      <c r="H50" s="77" t="s">
        <v>20</v>
      </c>
      <c r="I50" s="77" t="s">
        <v>19</v>
      </c>
    </row>
    <row r="51" spans="1:9" ht="19.7" customHeight="1">
      <c r="A51" s="78"/>
      <c r="B51" s="19" t="s">
        <v>14</v>
      </c>
      <c r="C51" s="19" t="s">
        <v>15</v>
      </c>
      <c r="D51" s="78"/>
      <c r="E51" s="20"/>
      <c r="F51" s="19" t="s">
        <v>17</v>
      </c>
      <c r="G51" s="87"/>
      <c r="H51" s="78"/>
      <c r="I51" s="78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1.4</v>
      </c>
      <c r="C53" s="25">
        <f>$G$21</f>
        <v>0.1</v>
      </c>
      <c r="D53" s="25">
        <f>$B53-$C53</f>
        <v>1.2999999999999998</v>
      </c>
      <c r="E53" s="26">
        <f>SQRT(2*9.81*D53)</f>
        <v>5.0503465227645519</v>
      </c>
      <c r="F53" s="24">
        <v>0.1</v>
      </c>
      <c r="G53" s="27">
        <v>0.108</v>
      </c>
      <c r="H53" s="28">
        <f>D53/F53</f>
        <v>12.999999999999998</v>
      </c>
      <c r="I53" s="28">
        <f>G53/(($G$16*$G$17)*F53*E53)</f>
        <v>0.35641118720991893</v>
      </c>
    </row>
    <row r="54" spans="1:9">
      <c r="A54" s="29">
        <v>2</v>
      </c>
      <c r="B54" s="71">
        <v>1.3849999999999998</v>
      </c>
      <c r="C54" s="74">
        <f>$G$21</f>
        <v>0.1</v>
      </c>
      <c r="D54" s="74">
        <f>$B54-$C54</f>
        <v>1.2849999999999997</v>
      </c>
      <c r="E54" s="75">
        <f>SQRT(2*9.81*D54)</f>
        <v>5.0211253718663507</v>
      </c>
      <c r="F54" s="72">
        <v>0.2</v>
      </c>
      <c r="G54" s="73">
        <v>0.245</v>
      </c>
      <c r="H54" s="33">
        <f>D54/F54</f>
        <v>6.424999999999998</v>
      </c>
      <c r="I54" s="33">
        <f>G54/(($G$16*$G$17)*F54*E54)</f>
        <v>0.40661535322464576</v>
      </c>
    </row>
    <row r="55" spans="1:9">
      <c r="A55" s="29">
        <v>3</v>
      </c>
      <c r="B55" s="30">
        <v>1.38</v>
      </c>
      <c r="C55" s="31">
        <f>$G$21</f>
        <v>0.1</v>
      </c>
      <c r="D55" s="31">
        <f>$B55-$C55</f>
        <v>1.2799999999999998</v>
      </c>
      <c r="E55" s="34">
        <f>SQRT(2*9.81*D55)</f>
        <v>5.011347124277064</v>
      </c>
      <c r="F55" s="30">
        <v>0.3</v>
      </c>
      <c r="G55" s="35">
        <v>0.36899999999999999</v>
      </c>
      <c r="H55" s="33">
        <f>D55/F55</f>
        <v>4.2666666666666666</v>
      </c>
      <c r="I55" s="33">
        <f>G55/(($G$16*$G$17)*F55*E55)</f>
        <v>0.4090716426465334</v>
      </c>
    </row>
    <row r="56" spans="1:9">
      <c r="A56" s="29">
        <v>4</v>
      </c>
      <c r="B56" s="30">
        <v>1.36</v>
      </c>
      <c r="C56" s="31">
        <f>$G$21</f>
        <v>0.1</v>
      </c>
      <c r="D56" s="31">
        <f>$B56-$C56</f>
        <v>1.26</v>
      </c>
      <c r="E56" s="36">
        <f>SQRT(2*9.81*D56)</f>
        <v>4.9720418340959283</v>
      </c>
      <c r="F56" s="37">
        <v>0.4</v>
      </c>
      <c r="G56" s="38">
        <v>0.48699999999999999</v>
      </c>
      <c r="H56" s="33">
        <f>D56/F56</f>
        <v>3.15</v>
      </c>
      <c r="I56" s="33">
        <f>G56/(($G$16*$G$17)*F56*E56)</f>
        <v>0.408115364748461</v>
      </c>
    </row>
    <row r="57" spans="1:9">
      <c r="A57" s="29"/>
      <c r="B57" s="39"/>
      <c r="C57" s="31"/>
      <c r="D57" s="31"/>
      <c r="E57" s="36"/>
      <c r="F57" s="40"/>
      <c r="G57" s="41"/>
      <c r="H57" s="33"/>
      <c r="I57" s="33"/>
    </row>
    <row r="58" spans="1:9">
      <c r="A58" s="42"/>
      <c r="B58" s="13"/>
      <c r="C58" s="31"/>
      <c r="D58" s="31"/>
      <c r="E58" s="36"/>
      <c r="F58" s="13"/>
      <c r="G58" s="43"/>
      <c r="H58" s="33"/>
      <c r="I58" s="33"/>
    </row>
    <row r="59" spans="1:9">
      <c r="A59" s="44"/>
      <c r="B59" s="45"/>
      <c r="C59" s="31"/>
      <c r="D59" s="31"/>
      <c r="E59" s="34"/>
      <c r="F59" s="45"/>
      <c r="G59" s="45"/>
      <c r="H59" s="33"/>
      <c r="I59" s="33"/>
    </row>
    <row r="60" spans="1:9">
      <c r="A60" s="44"/>
      <c r="B60" s="45"/>
      <c r="C60" s="31"/>
      <c r="D60" s="31"/>
      <c r="E60" s="34"/>
      <c r="F60" s="45"/>
      <c r="G60" s="45"/>
      <c r="H60" s="33"/>
      <c r="I60" s="33"/>
    </row>
    <row r="61" spans="1:9">
      <c r="A61" s="44"/>
      <c r="B61" s="45"/>
      <c r="C61" s="31"/>
      <c r="D61" s="31"/>
      <c r="E61" s="34"/>
      <c r="F61" s="45"/>
      <c r="G61" s="45"/>
      <c r="H61" s="33"/>
      <c r="I61" s="33"/>
    </row>
    <row r="62" spans="1:9">
      <c r="A62" s="44"/>
      <c r="B62" s="45"/>
      <c r="C62" s="31"/>
      <c r="D62" s="31"/>
      <c r="E62" s="34"/>
      <c r="F62" s="45"/>
      <c r="G62" s="45"/>
      <c r="H62" s="33"/>
      <c r="I62" s="33"/>
    </row>
    <row r="63" spans="1:9">
      <c r="A63" s="44"/>
      <c r="B63" s="45"/>
      <c r="C63" s="31"/>
      <c r="D63" s="31"/>
      <c r="E63" s="34"/>
      <c r="F63" s="45"/>
      <c r="G63" s="45"/>
      <c r="H63" s="33"/>
      <c r="I63" s="33"/>
    </row>
    <row r="64" spans="1:9">
      <c r="A64" s="44"/>
      <c r="B64" s="45"/>
      <c r="C64" s="31"/>
      <c r="D64" s="31"/>
      <c r="E64" s="34"/>
      <c r="F64" s="45"/>
      <c r="G64" s="45"/>
      <c r="H64" s="33"/>
      <c r="I64" s="33"/>
    </row>
    <row r="65" spans="1:9">
      <c r="A65" s="44"/>
      <c r="B65" s="45"/>
      <c r="C65" s="31"/>
      <c r="D65" s="31"/>
      <c r="E65" s="34"/>
      <c r="F65" s="45"/>
      <c r="G65" s="45"/>
      <c r="H65" s="33"/>
      <c r="I65" s="33"/>
    </row>
    <row r="66" spans="1:9">
      <c r="A66" s="44"/>
      <c r="B66" s="45"/>
      <c r="C66" s="31"/>
      <c r="D66" s="31"/>
      <c r="E66" s="34"/>
      <c r="F66" s="45"/>
      <c r="G66" s="45"/>
      <c r="H66" s="33"/>
      <c r="I66" s="33"/>
    </row>
    <row r="67" spans="1:9" ht="24.75" thickBot="1">
      <c r="A67" s="46"/>
      <c r="B67" s="47"/>
      <c r="C67" s="48"/>
      <c r="D67" s="48"/>
      <c r="E67" s="49"/>
      <c r="F67" s="50"/>
      <c r="G67" s="50"/>
      <c r="H67" s="51"/>
      <c r="I67" s="51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5"/>
      <c r="B70" s="85"/>
      <c r="C70" s="85"/>
      <c r="D70" s="85"/>
      <c r="E70" s="85"/>
      <c r="F70" s="85"/>
      <c r="G70" s="85"/>
      <c r="H70" s="85"/>
      <c r="I70" s="85"/>
    </row>
    <row r="71" spans="1:9">
      <c r="A71" s="85"/>
      <c r="B71" s="85"/>
      <c r="C71" s="85"/>
      <c r="D71" s="85"/>
      <c r="E71" s="85"/>
      <c r="F71" s="85"/>
      <c r="G71" s="85"/>
      <c r="H71" s="85"/>
      <c r="I71" s="85"/>
    </row>
    <row r="72" spans="1:9">
      <c r="A72" s="85"/>
      <c r="B72" s="85"/>
      <c r="C72" s="85"/>
      <c r="D72" s="85"/>
      <c r="E72" s="85"/>
      <c r="F72" s="85"/>
      <c r="G72" s="85"/>
      <c r="H72" s="85"/>
      <c r="I72" s="85"/>
    </row>
    <row r="73" spans="1:9">
      <c r="A73" s="85"/>
      <c r="B73" s="85"/>
      <c r="C73" s="85"/>
      <c r="D73" s="85"/>
      <c r="E73" s="85"/>
      <c r="F73" s="85"/>
      <c r="G73" s="85"/>
      <c r="H73" s="85"/>
      <c r="I73" s="85"/>
    </row>
    <row r="74" spans="1:9">
      <c r="A74" s="85"/>
      <c r="B74" s="85"/>
      <c r="C74" s="85"/>
      <c r="D74" s="85"/>
      <c r="E74" s="85"/>
      <c r="F74" s="85"/>
      <c r="G74" s="85"/>
      <c r="H74" s="85"/>
      <c r="I74" s="85"/>
    </row>
    <row r="75" spans="1:9">
      <c r="A75" s="85"/>
      <c r="B75" s="85"/>
      <c r="C75" s="85"/>
      <c r="D75" s="85"/>
      <c r="E75" s="85"/>
      <c r="F75" s="85"/>
      <c r="G75" s="85"/>
      <c r="H75" s="85"/>
      <c r="I75" s="85"/>
    </row>
    <row r="76" spans="1:9">
      <c r="A76" s="85"/>
      <c r="B76" s="85"/>
      <c r="C76" s="85"/>
      <c r="D76" s="85"/>
      <c r="E76" s="85"/>
      <c r="F76" s="85"/>
      <c r="G76" s="85"/>
      <c r="H76" s="85"/>
      <c r="I76" s="85"/>
    </row>
    <row r="77" spans="1:9">
      <c r="A77" s="85"/>
      <c r="B77" s="85"/>
      <c r="C77" s="85"/>
      <c r="D77" s="85"/>
      <c r="E77" s="85"/>
      <c r="F77" s="85"/>
      <c r="G77" s="85"/>
      <c r="H77" s="85"/>
      <c r="I77" s="85"/>
    </row>
    <row r="78" spans="1:9">
      <c r="A78" s="85"/>
      <c r="B78" s="85"/>
      <c r="C78" s="85"/>
      <c r="D78" s="85"/>
      <c r="E78" s="85"/>
      <c r="F78" s="85"/>
      <c r="G78" s="85"/>
      <c r="H78" s="85"/>
      <c r="I78" s="85"/>
    </row>
    <row r="79" spans="1:9">
      <c r="A79" s="85"/>
      <c r="B79" s="85"/>
      <c r="C79" s="85"/>
      <c r="D79" s="85"/>
      <c r="E79" s="85"/>
      <c r="F79" s="85"/>
      <c r="G79" s="85"/>
      <c r="H79" s="85"/>
      <c r="I79" s="85"/>
    </row>
    <row r="80" spans="1:9">
      <c r="A80" s="85"/>
      <c r="B80" s="85"/>
      <c r="C80" s="85"/>
      <c r="D80" s="85"/>
      <c r="E80" s="85"/>
      <c r="F80" s="85"/>
      <c r="G80" s="85"/>
      <c r="H80" s="85"/>
      <c r="I80" s="85"/>
    </row>
    <row r="81" spans="1:9">
      <c r="A81" s="85"/>
      <c r="B81" s="85"/>
      <c r="C81" s="85"/>
      <c r="D81" s="85"/>
      <c r="E81" s="85"/>
      <c r="F81" s="85"/>
      <c r="G81" s="85"/>
      <c r="H81" s="85"/>
      <c r="I81" s="85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7" t="s">
        <v>42</v>
      </c>
      <c r="B84" s="18" t="s">
        <v>12</v>
      </c>
      <c r="C84" s="77" t="s">
        <v>45</v>
      </c>
      <c r="D84" s="77" t="s">
        <v>16</v>
      </c>
      <c r="E84" s="52" t="s">
        <v>13</v>
      </c>
      <c r="F84" s="77" t="s">
        <v>20</v>
      </c>
      <c r="G84" s="77" t="s">
        <v>19</v>
      </c>
      <c r="H84" s="77" t="s">
        <v>47</v>
      </c>
      <c r="I84" s="77"/>
    </row>
    <row r="85" spans="1:9" ht="19.7" customHeight="1">
      <c r="A85" s="78"/>
      <c r="B85" s="19" t="s">
        <v>14</v>
      </c>
      <c r="C85" s="78"/>
      <c r="D85" s="78"/>
      <c r="E85" s="19" t="s">
        <v>17</v>
      </c>
      <c r="F85" s="78"/>
      <c r="G85" s="78"/>
      <c r="H85" s="78"/>
      <c r="I85" s="78"/>
    </row>
    <row r="86" spans="1:9" ht="19.7" customHeight="1" thickBot="1">
      <c r="A86" s="79"/>
      <c r="B86" s="53" t="s">
        <v>21</v>
      </c>
      <c r="C86" s="53" t="s">
        <v>21</v>
      </c>
      <c r="D86" s="79"/>
      <c r="E86" s="22" t="s">
        <v>22</v>
      </c>
      <c r="F86" s="79"/>
      <c r="G86" s="79"/>
      <c r="H86" s="81" t="s">
        <v>41</v>
      </c>
      <c r="I86" s="81"/>
    </row>
    <row r="87" spans="1:9" ht="21.2" customHeight="1">
      <c r="A87" s="23">
        <v>1</v>
      </c>
      <c r="B87" s="24">
        <f>B53</f>
        <v>1.4</v>
      </c>
      <c r="C87" s="54">
        <f>$G$21</f>
        <v>0.1</v>
      </c>
      <c r="D87" s="54">
        <f>B87-C87</f>
        <v>1.2999999999999998</v>
      </c>
      <c r="E87" s="24">
        <f>F53</f>
        <v>0.1</v>
      </c>
      <c r="F87" s="55">
        <f>D87/E87</f>
        <v>12.999999999999998</v>
      </c>
      <c r="G87" s="56">
        <f>(-0.0056*F87)+0.4327</f>
        <v>0.3599</v>
      </c>
      <c r="H87" s="80">
        <f>G87*($G$16*$G$17)*E87*(2*9.81*D87)^0.5</f>
        <v>0.10905718281257774</v>
      </c>
      <c r="I87" s="80"/>
    </row>
    <row r="88" spans="1:9" ht="21.2" customHeight="1">
      <c r="A88" s="29">
        <v>2</v>
      </c>
      <c r="B88" s="30">
        <f>B54</f>
        <v>1.3849999999999998</v>
      </c>
      <c r="C88" s="57">
        <f>$G$21</f>
        <v>0.1</v>
      </c>
      <c r="D88" s="57">
        <f>B88-C88</f>
        <v>1.2849999999999997</v>
      </c>
      <c r="E88" s="32">
        <f>F54</f>
        <v>0.2</v>
      </c>
      <c r="F88" s="58">
        <f>D88/E88</f>
        <v>6.424999999999998</v>
      </c>
      <c r="G88" s="58">
        <f t="shared" ref="G88:G90" si="0">(-0.0056*F88)+0.4327</f>
        <v>0.39671999999999996</v>
      </c>
      <c r="H88" s="76">
        <f>G88*($G$16*$G$17)*E88*(2*9.81*D88)^0.5</f>
        <v>0.23903770290321821</v>
      </c>
      <c r="I88" s="76"/>
    </row>
    <row r="89" spans="1:9" ht="21.2" customHeight="1">
      <c r="A89" s="29">
        <v>3</v>
      </c>
      <c r="B89" s="30">
        <f>B55</f>
        <v>1.38</v>
      </c>
      <c r="C89" s="57">
        <f>$G$21</f>
        <v>0.1</v>
      </c>
      <c r="D89" s="57">
        <f>B89-C89</f>
        <v>1.2799999999999998</v>
      </c>
      <c r="E89" s="30">
        <f>F55</f>
        <v>0.3</v>
      </c>
      <c r="F89" s="58">
        <f>D89/E89</f>
        <v>4.2666666666666666</v>
      </c>
      <c r="G89" s="58">
        <f t="shared" si="0"/>
        <v>0.40880666666666665</v>
      </c>
      <c r="H89" s="76">
        <f>G89*($G$16*$G$17)*E89*(2*9.81*D89)^0.5</f>
        <v>0.36876098040935257</v>
      </c>
      <c r="I89" s="76"/>
    </row>
    <row r="90" spans="1:9" ht="21.2" customHeight="1">
      <c r="A90" s="29">
        <v>4</v>
      </c>
      <c r="B90" s="30">
        <f>B56</f>
        <v>1.36</v>
      </c>
      <c r="C90" s="57">
        <f>$G$21</f>
        <v>0.1</v>
      </c>
      <c r="D90" s="57">
        <f>B90-C90</f>
        <v>1.26</v>
      </c>
      <c r="E90" s="37">
        <f>F56</f>
        <v>0.4</v>
      </c>
      <c r="F90" s="58">
        <f>D90/E90</f>
        <v>3.15</v>
      </c>
      <c r="G90" s="59">
        <f t="shared" si="0"/>
        <v>0.41505999999999998</v>
      </c>
      <c r="H90" s="76">
        <f>G90*($G$16*$G$17)*E90*(2*9.81*D90)^0.5</f>
        <v>0.49528696407836542</v>
      </c>
      <c r="I90" s="76"/>
    </row>
    <row r="91" spans="1:9" ht="21.2" customHeight="1">
      <c r="A91" s="29"/>
      <c r="B91" s="39"/>
      <c r="C91" s="57"/>
      <c r="D91" s="57"/>
      <c r="E91" s="40"/>
      <c r="F91" s="58"/>
      <c r="G91" s="58"/>
      <c r="H91" s="76"/>
      <c r="I91" s="76"/>
    </row>
    <row r="92" spans="1:9" ht="21.2" customHeight="1">
      <c r="A92" s="29"/>
      <c r="B92" s="13"/>
      <c r="C92" s="57"/>
      <c r="D92" s="57"/>
      <c r="E92" s="13"/>
      <c r="F92" s="58"/>
      <c r="G92" s="59"/>
      <c r="H92" s="76"/>
      <c r="I92" s="76"/>
    </row>
    <row r="93" spans="1:9" ht="21.2" customHeight="1">
      <c r="A93" s="29"/>
      <c r="B93" s="45"/>
      <c r="C93" s="57"/>
      <c r="D93" s="57"/>
      <c r="E93" s="45"/>
      <c r="F93" s="58"/>
      <c r="G93" s="58"/>
      <c r="H93" s="76"/>
      <c r="I93" s="76"/>
    </row>
    <row r="94" spans="1:9" ht="21.2" customHeight="1">
      <c r="A94" s="60"/>
      <c r="B94" s="61"/>
      <c r="C94" s="57"/>
      <c r="D94" s="57"/>
      <c r="E94" s="45"/>
      <c r="F94" s="58"/>
      <c r="G94" s="58"/>
      <c r="H94" s="76"/>
      <c r="I94" s="76"/>
    </row>
    <row r="95" spans="1:9" ht="21.2" customHeight="1">
      <c r="A95" s="60"/>
      <c r="B95" s="61"/>
      <c r="C95" s="57"/>
      <c r="D95" s="57"/>
      <c r="E95" s="45"/>
      <c r="F95" s="58"/>
      <c r="G95" s="58"/>
      <c r="H95" s="76"/>
      <c r="I95" s="76"/>
    </row>
    <row r="96" spans="1:9" ht="21.2" customHeight="1">
      <c r="A96" s="60"/>
      <c r="B96" s="61"/>
      <c r="C96" s="57"/>
      <c r="D96" s="57"/>
      <c r="E96" s="45"/>
      <c r="F96" s="58"/>
      <c r="G96" s="58"/>
      <c r="H96" s="76"/>
      <c r="I96" s="76"/>
    </row>
    <row r="97" spans="1:9" ht="21.2" customHeight="1">
      <c r="A97" s="60"/>
      <c r="B97" s="61"/>
      <c r="C97" s="57"/>
      <c r="D97" s="57"/>
      <c r="E97" s="45"/>
      <c r="F97" s="58"/>
      <c r="G97" s="58"/>
      <c r="H97" s="76"/>
      <c r="I97" s="76"/>
    </row>
    <row r="98" spans="1:9" ht="21.2" customHeight="1">
      <c r="A98" s="60"/>
      <c r="B98" s="61"/>
      <c r="C98" s="57"/>
      <c r="D98" s="57"/>
      <c r="E98" s="62"/>
      <c r="F98" s="63"/>
      <c r="G98" s="58"/>
      <c r="H98" s="76"/>
      <c r="I98" s="76"/>
    </row>
    <row r="99" spans="1:9" ht="21.2" customHeight="1">
      <c r="A99" s="60"/>
      <c r="B99" s="61"/>
      <c r="C99" s="57"/>
      <c r="D99" s="57"/>
      <c r="E99" s="45"/>
      <c r="F99" s="58"/>
      <c r="G99" s="58"/>
      <c r="H99" s="76"/>
      <c r="I99" s="76"/>
    </row>
    <row r="100" spans="1:9" ht="21.2" customHeight="1">
      <c r="A100" s="60"/>
      <c r="B100" s="61"/>
      <c r="C100" s="64"/>
      <c r="D100" s="57"/>
      <c r="E100" s="62"/>
      <c r="F100" s="63"/>
      <c r="G100" s="58"/>
      <c r="H100" s="76"/>
      <c r="I100" s="76"/>
    </row>
    <row r="101" spans="1:9" ht="21.2" customHeight="1">
      <c r="A101" s="60"/>
      <c r="B101" s="61"/>
      <c r="C101" s="64"/>
      <c r="D101" s="57"/>
      <c r="E101" s="62"/>
      <c r="F101" s="63"/>
      <c r="G101" s="58"/>
      <c r="H101" s="76"/>
      <c r="I101" s="76"/>
    </row>
    <row r="102" spans="1:9" ht="21.2" customHeight="1">
      <c r="A102" s="65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5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2R-LMC</vt:lpstr>
      <vt:lpstr>'2R-LMC'!Print_Area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2015-11-14T06:34:44Z</cp:lastPrinted>
  <dcterms:created xsi:type="dcterms:W3CDTF">2012-08-31T03:29:15Z</dcterms:created>
  <dcterms:modified xsi:type="dcterms:W3CDTF">2015-11-14T06:39:56Z</dcterms:modified>
</cp:coreProperties>
</file>