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 firstSheet="1" activeTab="1"/>
  </bookViews>
  <sheets>
    <sheet name="SG-Free บานตรง-แบบอิสระ" sheetId="2" r:id="rId1"/>
    <sheet name="4L-rmc" sheetId="4" r:id="rId2"/>
  </sheets>
  <definedNames>
    <definedName name="_xlnm.Print_Area" localSheetId="1">'4L-rmc'!$A$1:$J$35</definedName>
    <definedName name="_xlnm.Print_Area" localSheetId="0">'SG-Free บานตรง-แบบอิสระ'!$A$1:$I$103</definedName>
  </definedNames>
  <calcPr calcId="124519"/>
</workbook>
</file>

<file path=xl/calcChain.xml><?xml version="1.0" encoding="utf-8"?>
<calcChain xmlns="http://schemas.openxmlformats.org/spreadsheetml/2006/main">
  <c r="D88" i="2"/>
  <c r="D89"/>
  <c r="D90"/>
  <c r="D91"/>
  <c r="D92"/>
  <c r="D93"/>
  <c r="D94"/>
  <c r="D95"/>
  <c r="D96"/>
  <c r="D97"/>
  <c r="D98"/>
  <c r="D99"/>
  <c r="D100"/>
  <c r="D101"/>
  <c r="D87"/>
  <c r="C101"/>
  <c r="F101"/>
  <c r="G101"/>
  <c r="H101"/>
  <c r="C100"/>
  <c r="F100"/>
  <c r="G100"/>
  <c r="H100"/>
  <c r="C99"/>
  <c r="F99"/>
  <c r="G99"/>
  <c r="H99"/>
  <c r="C98"/>
  <c r="F98"/>
  <c r="G98"/>
  <c r="H98"/>
  <c r="C97"/>
  <c r="F97"/>
  <c r="G97"/>
  <c r="H97"/>
  <c r="C96"/>
  <c r="F96"/>
  <c r="G96"/>
  <c r="H96"/>
  <c r="C95"/>
  <c r="F95"/>
  <c r="G95"/>
  <c r="H95"/>
  <c r="C94"/>
  <c r="F94"/>
  <c r="G94"/>
  <c r="H94"/>
  <c r="C93"/>
  <c r="F93"/>
  <c r="G93"/>
  <c r="H93"/>
  <c r="C92"/>
  <c r="F92"/>
  <c r="G92"/>
  <c r="H92"/>
  <c r="C91"/>
  <c r="F91"/>
  <c r="G91"/>
  <c r="H91"/>
  <c r="C90"/>
  <c r="F90"/>
  <c r="G90"/>
  <c r="H90"/>
  <c r="C89"/>
  <c r="F89"/>
  <c r="G89"/>
  <c r="H89"/>
  <c r="C88"/>
  <c r="F88"/>
  <c r="G88"/>
  <c r="H88"/>
  <c r="C87"/>
  <c r="F87"/>
  <c r="G87"/>
  <c r="H87"/>
  <c r="C67"/>
  <c r="D67"/>
  <c r="C66"/>
  <c r="D66"/>
  <c r="D65"/>
  <c r="H65"/>
  <c r="C65"/>
  <c r="C64"/>
  <c r="D64"/>
  <c r="C63"/>
  <c r="D63"/>
  <c r="C62"/>
  <c r="D62"/>
  <c r="C61"/>
  <c r="D61"/>
  <c r="H61"/>
  <c r="C60"/>
  <c r="D60"/>
  <c r="C59"/>
  <c r="D59"/>
  <c r="C58"/>
  <c r="D58"/>
  <c r="C57"/>
  <c r="D57"/>
  <c r="C56"/>
  <c r="D56"/>
  <c r="H56"/>
  <c r="C55"/>
  <c r="D55"/>
  <c r="E55"/>
  <c r="I55"/>
  <c r="C54"/>
  <c r="D54"/>
  <c r="C53"/>
  <c r="D53"/>
  <c r="H54"/>
  <c r="E54"/>
  <c r="I54"/>
  <c r="H58"/>
  <c r="E58"/>
  <c r="I58"/>
  <c r="E56"/>
  <c r="I56"/>
  <c r="E59"/>
  <c r="I59"/>
  <c r="H59"/>
  <c r="H62"/>
  <c r="E62"/>
  <c r="I62"/>
  <c r="H60"/>
  <c r="E60"/>
  <c r="I60"/>
  <c r="E63"/>
  <c r="I63"/>
  <c r="H63"/>
  <c r="H66"/>
  <c r="E66"/>
  <c r="I66"/>
  <c r="H53"/>
  <c r="E53"/>
  <c r="I53"/>
  <c r="H55"/>
  <c r="H57"/>
  <c r="E57"/>
  <c r="I57"/>
  <c r="H64"/>
  <c r="E64"/>
  <c r="I64"/>
  <c r="E67"/>
  <c r="I67"/>
  <c r="H67"/>
  <c r="E61"/>
  <c r="I61"/>
  <c r="E65"/>
  <c r="I65"/>
</calcChain>
</file>

<file path=xl/sharedStrings.xml><?xml version="1.0" encoding="utf-8"?>
<sst xmlns="http://schemas.openxmlformats.org/spreadsheetml/2006/main" count="124" uniqueCount="75">
  <si>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</si>
  <si>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</si>
  <si>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</si>
  <si>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</si>
  <si>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</si>
  <si>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</si>
  <si>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</si>
  <si>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</si>
  <si>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</si>
  <si>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</si>
  <si>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</si>
  <si>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</si>
  <si>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</si>
  <si>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</si>
  <si>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</si>
  <si>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</si>
  <si>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</si>
  <si>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</si>
  <si>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</si>
  <si>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</si>
  <si>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</si>
  <si>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</si>
  <si>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</si>
  <si>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</si>
  <si>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</si>
  <si>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</si>
  <si>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</si>
  <si>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</si>
  <si>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</si>
  <si>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</si>
  <si>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</si>
  <si>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</si>
  <si>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</si>
  <si>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</si>
  <si>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</si>
  <si>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</si>
  <si>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</si>
  <si>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</si>
  <si>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</si>
  <si>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</si>
  <si>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</si>
  <si>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</si>
  <si>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</si>
  <si>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</si>
  <si>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</si>
  <si>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</si>
  <si>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</si>
  <si>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</si>
  <si>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</si>
  <si>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</si>
  <si>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</si>
  <si>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</si>
  <si>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</si>
  <si>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</si>
  <si>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</si>
  <si>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</si>
  <si>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</si>
  <si>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</si>
  <si>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</si>
  <si>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</si>
  <si>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</si>
  <si>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</si>
  <si>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</si>
  <si>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</si>
  <si>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</si>
  <si>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</t>
    </r>
  </si>
  <si>
    <t>ประตูระบายน้ำบานตรง (Sluice gate)</t>
  </si>
  <si>
    <t>(งบประมาณเงินทุนหมุนเวียนเพื่อการชลประทาน ปี 2558)</t>
  </si>
  <si>
    <t>โครงการส่งน้ำและบำรุงรักษา แม่ลาว</t>
  </si>
  <si>
    <t>เชียงราย</t>
  </si>
  <si>
    <t>พาน</t>
  </si>
  <si>
    <t>ทรบ.ปากคลองซอย 4L-RMC  กม.17+921</t>
  </si>
  <si>
    <t>17+921</t>
  </si>
  <si>
    <t>N 19º35'25.2''</t>
  </si>
  <si>
    <t>E 099º42'32.8''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</si>
</sst>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4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87" fontId="7" fillId="4" borderId="1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		</a:t>
            </a:r>
            <a:r>
              <a:rPr lang="th-TH"/>
              <a:t>โครงการ</a:t>
            </a:r>
            <a:r>
              <a:rPr lang="th-TH" u="sng"/>
              <a:t>		</a:t>
            </a:r>
          </a:p>
        </c:rich>
      </c:tx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9.7247866471780867E-2"/>
                  <c:y val="0.27101221866150377"/>
                </c:manualLayout>
              </c:layout>
              <c:numFmt formatCode="General" sourceLinked="0"/>
            </c:trendlineLbl>
          </c:trendline>
          <c:xVal>
            <c:numRef>
              <c:f>'SG-Free บานตรง-แบบอิสระ'!$H$53:$H$59</c:f>
              <c:numCache>
                <c:formatCode>0.000</c:formatCode>
                <c:ptCount val="7"/>
                <c:pt idx="0">
                  <c:v>8.7666666666666515</c:v>
                </c:pt>
                <c:pt idx="1">
                  <c:v>6.1500000000000199</c:v>
                </c:pt>
                <c:pt idx="2">
                  <c:v>3.8999999999999773</c:v>
                </c:pt>
                <c:pt idx="3">
                  <c:v>2.9625000000000057</c:v>
                </c:pt>
                <c:pt idx="4">
                  <c:v>1.9499999999999886</c:v>
                </c:pt>
                <c:pt idx="5">
                  <c:v>1.8166666666666724</c:v>
                </c:pt>
                <c:pt idx="6">
                  <c:v>1.545454545454535</c:v>
                </c:pt>
              </c:numCache>
            </c:numRef>
          </c:xVal>
          <c:yVal>
            <c:numRef>
              <c:f>'SG-Free บานตรง-แบบอิสระ'!$I$53:$I$59</c:f>
              <c:numCache>
                <c:formatCode>0.000</c:formatCode>
                <c:ptCount val="7"/>
                <c:pt idx="0">
                  <c:v>0.81405391614026912</c:v>
                </c:pt>
                <c:pt idx="1">
                  <c:v>0.66530489103491153</c:v>
                </c:pt>
                <c:pt idx="2">
                  <c:v>0.68016504250966636</c:v>
                </c:pt>
                <c:pt idx="3">
                  <c:v>0.55850761327125653</c:v>
                </c:pt>
                <c:pt idx="4">
                  <c:v>0.52853074413497492</c:v>
                </c:pt>
                <c:pt idx="5">
                  <c:v>0.44689729867482098</c:v>
                </c:pt>
                <c:pt idx="6">
                  <c:v>0.48816236567824095</c:v>
                </c:pt>
              </c:numCache>
            </c:numRef>
          </c:yVal>
        </c:ser>
        <c:axId val="61507456"/>
        <c:axId val="61513728"/>
      </c:scatterChart>
      <c:valAx>
        <c:axId val="61507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39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1513728"/>
        <c:crosses val="autoZero"/>
        <c:crossBetween val="midCat"/>
      </c:valAx>
      <c:valAx>
        <c:axId val="615137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</c:title>
        <c:numFmt formatCode="0.00" sourceLinked="0"/>
        <c:tickLblPos val="nextTo"/>
        <c:crossAx val="61507456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8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9525</xdr:rowOff>
    </xdr:from>
    <xdr:to>
      <xdr:col>2</xdr:col>
      <xdr:colOff>266700</xdr:colOff>
      <xdr:row>15</xdr:row>
      <xdr:rowOff>190500</xdr:rowOff>
    </xdr:to>
    <xdr:cxnSp macro="">
      <xdr:nvCxnSpPr>
        <xdr:cNvPr id="3" name="ตัวเชื่อมต่อตรง 2"/>
        <xdr:cNvCxnSpPr/>
      </xdr:nvCxnSpPr>
      <xdr:spPr>
        <a:xfrm flipV="1">
          <a:off x="1323975" y="40576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238125</xdr:colOff>
      <xdr:row>25</xdr:row>
      <xdr:rowOff>47625</xdr:rowOff>
    </xdr:from>
    <xdr:to>
      <xdr:col>7</xdr:col>
      <xdr:colOff>114300</xdr:colOff>
      <xdr:row>34</xdr:row>
      <xdr:rowOff>171450</xdr:rowOff>
    </xdr:to>
    <xdr:pic>
      <xdr:nvPicPr>
        <xdr:cNvPr id="2130" name="รูปภาพ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38275" y="6667500"/>
          <a:ext cx="3648075" cy="2524125"/>
        </a:xfrm>
        <a:prstGeom prst="rect">
          <a:avLst/>
        </a:prstGeom>
        <a:noFill/>
        <a:ln w="19050">
          <a:solidFill>
            <a:srgbClr val="4F81BD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31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3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36</xdr:row>
      <xdr:rowOff>47625</xdr:rowOff>
    </xdr:from>
    <xdr:to>
      <xdr:col>1</xdr:col>
      <xdr:colOff>247650</xdr:colOff>
      <xdr:row>36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390525" y="96393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37</xdr:row>
      <xdr:rowOff>66675</xdr:rowOff>
    </xdr:from>
    <xdr:to>
      <xdr:col>1</xdr:col>
      <xdr:colOff>266700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139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60613</xdr:colOff>
      <xdr:row>11</xdr:row>
      <xdr:rowOff>17318</xdr:rowOff>
    </xdr:from>
    <xdr:to>
      <xdr:col>5</xdr:col>
      <xdr:colOff>203488</xdr:colOff>
      <xdr:row>11</xdr:row>
      <xdr:rowOff>198293</xdr:rowOff>
    </xdr:to>
    <xdr:cxnSp macro="">
      <xdr:nvCxnSpPr>
        <xdr:cNvPr id="4" name="ตัวเชื่อมต่อตรง 3"/>
        <xdr:cNvCxnSpPr/>
      </xdr:nvCxnSpPr>
      <xdr:spPr>
        <a:xfrm flipV="1">
          <a:off x="3273136" y="3099954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216477</xdr:colOff>
      <xdr:row>14</xdr:row>
      <xdr:rowOff>233795</xdr:rowOff>
    </xdr:from>
    <xdr:to>
      <xdr:col>2</xdr:col>
      <xdr:colOff>359352</xdr:colOff>
      <xdr:row>15</xdr:row>
      <xdr:rowOff>146338</xdr:rowOff>
    </xdr:to>
    <xdr:cxnSp macro="">
      <xdr:nvCxnSpPr>
        <xdr:cNvPr id="5" name="ตัวเชื่อมต่อตรง 4"/>
        <xdr:cNvCxnSpPr/>
      </xdr:nvCxnSpPr>
      <xdr:spPr>
        <a:xfrm flipV="1">
          <a:off x="1316182" y="402647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467591</xdr:colOff>
      <xdr:row>25</xdr:row>
      <xdr:rowOff>77931</xdr:rowOff>
    </xdr:from>
    <xdr:to>
      <xdr:col>7</xdr:col>
      <xdr:colOff>260046</xdr:colOff>
      <xdr:row>34</xdr:row>
      <xdr:rowOff>182045</xdr:rowOff>
    </xdr:to>
    <xdr:pic>
      <xdr:nvPicPr>
        <xdr:cNvPr id="9" name="รูปภาพ 8" descr="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7296" y="6728113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view="pageLayout" topLeftCell="K1" workbookViewId="0">
      <selection activeCell="H45" sqref="H45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1" t="s">
        <v>0</v>
      </c>
      <c r="C1" s="81"/>
      <c r="D1" s="81"/>
      <c r="E1" s="81"/>
      <c r="F1" s="81"/>
      <c r="G1" s="81"/>
      <c r="H1" s="81"/>
      <c r="I1" s="81"/>
    </row>
    <row r="2" spans="1:9" ht="22.5" customHeight="1">
      <c r="B2" s="82" t="s">
        <v>50</v>
      </c>
      <c r="C2" s="82"/>
      <c r="D2" s="82"/>
      <c r="E2" s="82"/>
      <c r="F2" s="82"/>
      <c r="G2" s="82"/>
      <c r="H2" s="82"/>
      <c r="I2" s="82"/>
    </row>
    <row r="3" spans="1:9" ht="21" customHeight="1">
      <c r="B3" s="83" t="s">
        <v>1</v>
      </c>
      <c r="C3" s="83"/>
      <c r="D3" s="83"/>
      <c r="E3" s="83"/>
      <c r="F3" s="83"/>
      <c r="G3" s="83"/>
      <c r="H3" s="83"/>
      <c r="I3" s="83"/>
    </row>
    <row r="4" spans="1:9" ht="18" customHeight="1"/>
    <row r="5" spans="1:9">
      <c r="A5" s="60">
        <v>1</v>
      </c>
      <c r="B5" s="2" t="s">
        <v>2</v>
      </c>
    </row>
    <row r="6" spans="1:9" ht="21.2" customHeight="1">
      <c r="B6" s="2" t="s">
        <v>3</v>
      </c>
    </row>
    <row r="7" spans="1:9" ht="21.2" customHeight="1">
      <c r="B7" s="2" t="s">
        <v>4</v>
      </c>
      <c r="F7" s="2" t="s">
        <v>5</v>
      </c>
    </row>
    <row r="8" spans="1:9" ht="21.2" customHeight="1">
      <c r="B8" s="2" t="s">
        <v>6</v>
      </c>
      <c r="F8" s="2"/>
    </row>
    <row r="9" spans="1:9" ht="21.2" customHeight="1">
      <c r="B9" s="2" t="s">
        <v>7</v>
      </c>
      <c r="F9" s="2" t="s">
        <v>8</v>
      </c>
    </row>
    <row r="10" spans="1:9" ht="21.2" customHeight="1">
      <c r="B10" s="2" t="s">
        <v>9</v>
      </c>
      <c r="F10" s="2" t="s">
        <v>10</v>
      </c>
    </row>
    <row r="11" spans="1:9" ht="21.2" customHeight="1">
      <c r="B11" s="2" t="s">
        <v>59</v>
      </c>
    </row>
    <row r="12" spans="1:9" ht="21.2" customHeight="1">
      <c r="B12" s="2" t="s">
        <v>52</v>
      </c>
      <c r="D12" s="1" t="s">
        <v>53</v>
      </c>
      <c r="F12" s="1" t="s">
        <v>54</v>
      </c>
    </row>
    <row r="13" spans="1:9" ht="14.1" customHeight="1">
      <c r="B13" s="2"/>
    </row>
    <row r="14" spans="1:9" ht="21.2" customHeight="1">
      <c r="B14" s="2" t="s">
        <v>11</v>
      </c>
    </row>
    <row r="15" spans="1:9" ht="21.2" customHeight="1">
      <c r="B15" s="2" t="s">
        <v>24</v>
      </c>
    </row>
    <row r="16" spans="1:9" ht="21.2" customHeight="1">
      <c r="B16" s="2" t="s">
        <v>61</v>
      </c>
      <c r="G16" s="3">
        <v>4</v>
      </c>
      <c r="H16" s="1" t="s">
        <v>25</v>
      </c>
    </row>
    <row r="17" spans="1:9" ht="21.2" customHeight="1">
      <c r="B17" s="2"/>
      <c r="D17" s="1" t="s">
        <v>27</v>
      </c>
      <c r="E17" s="5" t="s">
        <v>37</v>
      </c>
      <c r="F17" s="8"/>
      <c r="G17" s="11">
        <v>6</v>
      </c>
      <c r="H17" s="1" t="s">
        <v>26</v>
      </c>
    </row>
    <row r="18" spans="1:9" ht="21.2" customHeight="1">
      <c r="B18" s="2"/>
      <c r="E18" s="7" t="s">
        <v>38</v>
      </c>
      <c r="F18" s="6"/>
      <c r="G18" s="12"/>
      <c r="H18" s="1" t="s">
        <v>26</v>
      </c>
    </row>
    <row r="19" spans="1:9" ht="21.2" customHeight="1">
      <c r="B19" s="2" t="s">
        <v>28</v>
      </c>
      <c r="G19" s="11"/>
      <c r="H19" s="1" t="s">
        <v>30</v>
      </c>
    </row>
    <row r="20" spans="1:9" ht="21.2" customHeight="1">
      <c r="B20" s="2" t="s">
        <v>29</v>
      </c>
      <c r="G20" s="11"/>
      <c r="H20" s="1" t="s">
        <v>30</v>
      </c>
    </row>
    <row r="21" spans="1:9" ht="21.2" customHeight="1">
      <c r="B21" s="59" t="s">
        <v>12</v>
      </c>
      <c r="G21" s="11">
        <v>218</v>
      </c>
      <c r="H21" s="1" t="s">
        <v>30</v>
      </c>
    </row>
    <row r="22" spans="1:9" ht="21.2" customHeight="1">
      <c r="B22" s="2" t="s">
        <v>31</v>
      </c>
      <c r="G22" s="3"/>
      <c r="H22" s="1" t="s">
        <v>32</v>
      </c>
    </row>
    <row r="23" spans="1:9" ht="21.2" customHeight="1">
      <c r="B23" s="2" t="s">
        <v>55</v>
      </c>
      <c r="G23" s="3" t="s">
        <v>56</v>
      </c>
      <c r="H23" s="1" t="s">
        <v>26</v>
      </c>
    </row>
    <row r="24" spans="1:9" ht="14.1" customHeight="1">
      <c r="B24" s="2"/>
      <c r="D24" s="4"/>
    </row>
    <row r="25" spans="1:9" ht="21.2" customHeight="1">
      <c r="B25" s="2" t="s">
        <v>33</v>
      </c>
    </row>
    <row r="26" spans="1:9" ht="21.2" customHeight="1">
      <c r="A26" s="84"/>
      <c r="B26" s="84"/>
      <c r="C26" s="84"/>
      <c r="D26" s="84"/>
      <c r="E26" s="84"/>
      <c r="F26" s="84"/>
      <c r="G26" s="84"/>
      <c r="H26" s="84"/>
      <c r="I26" s="84"/>
    </row>
    <row r="27" spans="1:9" ht="21.2" customHeight="1">
      <c r="A27" s="84"/>
      <c r="B27" s="84"/>
      <c r="C27" s="84"/>
      <c r="D27" s="84"/>
      <c r="E27" s="84"/>
      <c r="F27" s="84"/>
      <c r="G27" s="84"/>
      <c r="H27" s="84"/>
      <c r="I27" s="84"/>
    </row>
    <row r="28" spans="1:9" ht="21.2" customHeight="1">
      <c r="A28" s="84"/>
      <c r="B28" s="84"/>
      <c r="C28" s="84"/>
      <c r="D28" s="84"/>
      <c r="E28" s="84"/>
      <c r="F28" s="84"/>
      <c r="G28" s="84"/>
      <c r="H28" s="84"/>
      <c r="I28" s="84"/>
    </row>
    <row r="29" spans="1:9" ht="21.2" customHeight="1">
      <c r="A29" s="84"/>
      <c r="B29" s="84"/>
      <c r="C29" s="84"/>
      <c r="D29" s="84"/>
      <c r="E29" s="84"/>
      <c r="F29" s="84"/>
      <c r="G29" s="84"/>
      <c r="H29" s="84"/>
      <c r="I29" s="84"/>
    </row>
    <row r="30" spans="1:9" ht="21.2" customHeight="1">
      <c r="A30" s="84"/>
      <c r="B30" s="84"/>
      <c r="C30" s="84"/>
      <c r="D30" s="84"/>
      <c r="E30" s="84"/>
      <c r="F30" s="84"/>
      <c r="G30" s="84"/>
      <c r="H30" s="84"/>
      <c r="I30" s="84"/>
    </row>
    <row r="31" spans="1:9" ht="21.2" customHeight="1">
      <c r="A31" s="84"/>
      <c r="B31" s="84"/>
      <c r="C31" s="84"/>
      <c r="D31" s="84"/>
      <c r="E31" s="84"/>
      <c r="F31" s="84"/>
      <c r="G31" s="84"/>
      <c r="H31" s="84"/>
      <c r="I31" s="84"/>
    </row>
    <row r="32" spans="1:9" ht="21.2" customHeight="1">
      <c r="A32" s="84"/>
      <c r="B32" s="84"/>
      <c r="C32" s="84"/>
      <c r="D32" s="84"/>
      <c r="E32" s="84"/>
      <c r="F32" s="84"/>
      <c r="G32" s="84"/>
      <c r="H32" s="84"/>
      <c r="I32" s="84"/>
    </row>
    <row r="33" spans="1:9" ht="21.2" customHeight="1">
      <c r="A33" s="84"/>
      <c r="B33" s="84"/>
      <c r="C33" s="84"/>
      <c r="D33" s="84"/>
      <c r="E33" s="84"/>
      <c r="F33" s="84"/>
      <c r="G33" s="84"/>
      <c r="H33" s="84"/>
      <c r="I33" s="84"/>
    </row>
    <row r="34" spans="1:9" ht="21.2" customHeight="1">
      <c r="A34" s="84"/>
      <c r="B34" s="84"/>
      <c r="C34" s="84"/>
      <c r="D34" s="84"/>
      <c r="E34" s="84"/>
      <c r="F34" s="84"/>
      <c r="G34" s="84"/>
      <c r="H34" s="84"/>
      <c r="I34" s="84"/>
    </row>
    <row r="35" spans="1:9" ht="21.2" customHeight="1">
      <c r="A35" s="84"/>
      <c r="B35" s="84"/>
      <c r="C35" s="84"/>
      <c r="D35" s="84"/>
      <c r="E35" s="84"/>
      <c r="F35" s="84"/>
      <c r="G35" s="84"/>
      <c r="H35" s="84"/>
      <c r="I35" s="84"/>
    </row>
    <row r="36" spans="1:9">
      <c r="A36" s="60">
        <v>2</v>
      </c>
      <c r="B36" s="2" t="s">
        <v>34</v>
      </c>
    </row>
    <row r="37" spans="1:9" ht="24.75">
      <c r="B37" s="1" t="s">
        <v>57</v>
      </c>
    </row>
    <row r="38" spans="1:9" ht="24.75">
      <c r="B38" s="1" t="s">
        <v>58</v>
      </c>
    </row>
    <row r="39" spans="1:9">
      <c r="B39" s="1" t="s">
        <v>35</v>
      </c>
    </row>
    <row r="40" spans="1:9" ht="14.1" customHeight="1"/>
    <row r="41" spans="1:9" ht="14.1" customHeight="1"/>
    <row r="42" spans="1:9" ht="21.2" customHeight="1">
      <c r="B42" s="1" t="s">
        <v>36</v>
      </c>
      <c r="C42" s="1" t="s">
        <v>42</v>
      </c>
    </row>
    <row r="43" spans="1:9" ht="21.2" customHeight="1">
      <c r="C43" s="1" t="s">
        <v>40</v>
      </c>
    </row>
    <row r="44" spans="1:9" ht="21.2" customHeight="1">
      <c r="C44" s="1" t="s">
        <v>39</v>
      </c>
    </row>
    <row r="45" spans="1:9" ht="21.2" customHeight="1">
      <c r="C45" s="1" t="s">
        <v>62</v>
      </c>
    </row>
    <row r="46" spans="1:9" ht="21.2" customHeight="1">
      <c r="C46" s="1" t="s">
        <v>63</v>
      </c>
    </row>
    <row r="47" spans="1:9" ht="21.2" customHeight="1">
      <c r="C47" s="1" t="s">
        <v>41</v>
      </c>
    </row>
    <row r="48" spans="1:9" ht="21.2" customHeight="1"/>
    <row r="49" spans="1:9" ht="11.25" customHeight="1" thickBot="1"/>
    <row r="50" spans="1:9" ht="19.7" customHeight="1">
      <c r="A50" s="77" t="s">
        <v>44</v>
      </c>
      <c r="B50" s="35" t="s">
        <v>13</v>
      </c>
      <c r="C50" s="35" t="s">
        <v>46</v>
      </c>
      <c r="D50" s="77" t="s">
        <v>17</v>
      </c>
      <c r="E50" s="35"/>
      <c r="F50" s="35" t="s">
        <v>14</v>
      </c>
      <c r="G50" s="77" t="s">
        <v>19</v>
      </c>
      <c r="H50" s="77" t="s">
        <v>21</v>
      </c>
      <c r="I50" s="77" t="s">
        <v>20</v>
      </c>
    </row>
    <row r="51" spans="1:9" ht="19.7" customHeight="1">
      <c r="A51" s="78"/>
      <c r="B51" s="39" t="s">
        <v>15</v>
      </c>
      <c r="C51" s="39" t="s">
        <v>16</v>
      </c>
      <c r="D51" s="78"/>
      <c r="E51" s="36"/>
      <c r="F51" s="39" t="s">
        <v>18</v>
      </c>
      <c r="G51" s="85"/>
      <c r="H51" s="78"/>
      <c r="I51" s="78"/>
    </row>
    <row r="52" spans="1:9" ht="19.7" customHeight="1" thickBot="1">
      <c r="A52" s="37"/>
      <c r="B52" s="9" t="s">
        <v>22</v>
      </c>
      <c r="C52" s="9" t="s">
        <v>22</v>
      </c>
      <c r="D52" s="37"/>
      <c r="E52" s="37"/>
      <c r="F52" s="9" t="s">
        <v>23</v>
      </c>
      <c r="G52" s="9" t="s">
        <v>43</v>
      </c>
      <c r="H52" s="36"/>
      <c r="I52" s="37"/>
    </row>
    <row r="53" spans="1:9">
      <c r="A53" s="10">
        <v>1</v>
      </c>
      <c r="B53" s="45">
        <v>220.63</v>
      </c>
      <c r="C53" s="24">
        <f t="shared" ref="C53:C67" si="0">$G$21</f>
        <v>218</v>
      </c>
      <c r="D53" s="24">
        <f>$B53-$C53</f>
        <v>2.6299999999999955</v>
      </c>
      <c r="E53" s="28">
        <f>SQRT(2*9.81*D53)</f>
        <v>7.1833557617592572</v>
      </c>
      <c r="F53" s="45">
        <v>0.3</v>
      </c>
      <c r="G53" s="45">
        <v>42.103000000000002</v>
      </c>
      <c r="H53" s="13">
        <f>D53/F53</f>
        <v>8.7666666666666515</v>
      </c>
      <c r="I53" s="13">
        <f>G53/(($G$16*$G$17)*F53*E53)</f>
        <v>0.81405391614026912</v>
      </c>
    </row>
    <row r="54" spans="1:9">
      <c r="A54" s="20">
        <v>2</v>
      </c>
      <c r="B54" s="46">
        <v>220.46</v>
      </c>
      <c r="C54" s="25">
        <f t="shared" si="0"/>
        <v>218</v>
      </c>
      <c r="D54" s="25">
        <f t="shared" ref="D54:D67" si="1">$B54-$C54</f>
        <v>2.460000000000008</v>
      </c>
      <c r="E54" s="29">
        <f t="shared" ref="E54:E67" si="2">SQRT(2*9.81*D54)</f>
        <v>6.9473160285105902</v>
      </c>
      <c r="F54" s="33">
        <v>0.4</v>
      </c>
      <c r="G54" s="33">
        <v>44.372</v>
      </c>
      <c r="H54" s="14">
        <f t="shared" ref="H54:H67" si="3">D54/F54</f>
        <v>6.1500000000000199</v>
      </c>
      <c r="I54" s="14">
        <f t="shared" ref="I54:I67" si="4">G54/(($G$16*$G$17)*F54*E54)</f>
        <v>0.66530489103491153</v>
      </c>
    </row>
    <row r="55" spans="1:9">
      <c r="A55" s="20">
        <v>3</v>
      </c>
      <c r="B55" s="46">
        <v>219.95</v>
      </c>
      <c r="C55" s="25">
        <f t="shared" si="0"/>
        <v>218</v>
      </c>
      <c r="D55" s="25">
        <f t="shared" si="1"/>
        <v>1.9499999999999886</v>
      </c>
      <c r="E55" s="30">
        <f t="shared" si="2"/>
        <v>6.1853860025062124</v>
      </c>
      <c r="F55" s="46">
        <v>0.5</v>
      </c>
      <c r="G55" s="46">
        <v>50.484999999999999</v>
      </c>
      <c r="H55" s="14">
        <f t="shared" si="3"/>
        <v>3.8999999999999773</v>
      </c>
      <c r="I55" s="14">
        <f t="shared" si="4"/>
        <v>0.68016504250966636</v>
      </c>
    </row>
    <row r="56" spans="1:9">
      <c r="A56" s="20">
        <v>4</v>
      </c>
      <c r="B56" s="46">
        <v>220.37</v>
      </c>
      <c r="C56" s="25">
        <f t="shared" si="0"/>
        <v>218</v>
      </c>
      <c r="D56" s="25">
        <f t="shared" si="1"/>
        <v>2.3700000000000045</v>
      </c>
      <c r="E56" s="31">
        <f t="shared" si="2"/>
        <v>6.819046854216511</v>
      </c>
      <c r="F56" s="11">
        <v>0.8</v>
      </c>
      <c r="G56" s="11">
        <v>73.123000000000005</v>
      </c>
      <c r="H56" s="14">
        <f t="shared" si="3"/>
        <v>2.9625000000000057</v>
      </c>
      <c r="I56" s="14">
        <f t="shared" si="4"/>
        <v>0.55850761327125653</v>
      </c>
    </row>
    <row r="57" spans="1:9">
      <c r="A57" s="20">
        <v>5</v>
      </c>
      <c r="B57" s="46">
        <v>219.95</v>
      </c>
      <c r="C57" s="25">
        <f t="shared" si="0"/>
        <v>218</v>
      </c>
      <c r="D57" s="25">
        <f t="shared" si="1"/>
        <v>1.9499999999999886</v>
      </c>
      <c r="E57" s="30">
        <f t="shared" si="2"/>
        <v>6.1853860025062124</v>
      </c>
      <c r="F57" s="46">
        <v>1</v>
      </c>
      <c r="G57" s="46">
        <v>78.459999999999994</v>
      </c>
      <c r="H57" s="14">
        <f t="shared" si="3"/>
        <v>1.9499999999999886</v>
      </c>
      <c r="I57" s="14">
        <f t="shared" si="4"/>
        <v>0.52853074413497492</v>
      </c>
    </row>
    <row r="58" spans="1:9">
      <c r="A58" s="3">
        <v>6</v>
      </c>
      <c r="B58" s="11">
        <v>220.18</v>
      </c>
      <c r="C58" s="26">
        <f t="shared" si="0"/>
        <v>218</v>
      </c>
      <c r="D58" s="26">
        <f t="shared" si="1"/>
        <v>2.1800000000000068</v>
      </c>
      <c r="E58" s="31">
        <f t="shared" si="2"/>
        <v>6.5400000000000107</v>
      </c>
      <c r="F58" s="11">
        <v>1.2</v>
      </c>
      <c r="G58" s="11">
        <v>84.174000000000007</v>
      </c>
      <c r="H58" s="14">
        <f t="shared" si="3"/>
        <v>1.8166666666666724</v>
      </c>
      <c r="I58" s="14">
        <f t="shared" si="4"/>
        <v>0.44689729867482098</v>
      </c>
    </row>
    <row r="59" spans="1:9">
      <c r="A59" s="20">
        <v>7</v>
      </c>
      <c r="B59" s="46">
        <v>219.7</v>
      </c>
      <c r="C59" s="25">
        <f t="shared" si="0"/>
        <v>218</v>
      </c>
      <c r="D59" s="25">
        <f t="shared" si="1"/>
        <v>1.6999999999999886</v>
      </c>
      <c r="E59" s="30">
        <f t="shared" si="2"/>
        <v>5.7752922003998881</v>
      </c>
      <c r="F59" s="46">
        <v>1.1000000000000001</v>
      </c>
      <c r="G59" s="46">
        <v>74.429000000000002</v>
      </c>
      <c r="H59" s="14">
        <f t="shared" si="3"/>
        <v>1.545454545454535</v>
      </c>
      <c r="I59" s="14">
        <f t="shared" si="4"/>
        <v>0.48816236567824095</v>
      </c>
    </row>
    <row r="60" spans="1:9">
      <c r="A60" s="20">
        <v>8</v>
      </c>
      <c r="B60" s="46"/>
      <c r="C60" s="25">
        <f t="shared" si="0"/>
        <v>218</v>
      </c>
      <c r="D60" s="25">
        <f t="shared" si="1"/>
        <v>-218</v>
      </c>
      <c r="E60" s="30" t="e">
        <f t="shared" si="2"/>
        <v>#NUM!</v>
      </c>
      <c r="F60" s="34"/>
      <c r="G60" s="34"/>
      <c r="H60" s="14" t="e">
        <f t="shared" si="3"/>
        <v>#DIV/0!</v>
      </c>
      <c r="I60" s="14" t="e">
        <f t="shared" si="4"/>
        <v>#NUM!</v>
      </c>
    </row>
    <row r="61" spans="1:9">
      <c r="A61" s="20">
        <v>9</v>
      </c>
      <c r="B61" s="46"/>
      <c r="C61" s="25">
        <f t="shared" si="0"/>
        <v>218</v>
      </c>
      <c r="D61" s="25">
        <f t="shared" si="1"/>
        <v>-218</v>
      </c>
      <c r="E61" s="30" t="e">
        <f t="shared" si="2"/>
        <v>#NUM!</v>
      </c>
      <c r="F61" s="34"/>
      <c r="G61" s="34"/>
      <c r="H61" s="14" t="e">
        <f t="shared" si="3"/>
        <v>#DIV/0!</v>
      </c>
      <c r="I61" s="14" t="e">
        <f t="shared" si="4"/>
        <v>#NUM!</v>
      </c>
    </row>
    <row r="62" spans="1:9">
      <c r="A62" s="20">
        <v>10</v>
      </c>
      <c r="B62" s="46"/>
      <c r="C62" s="25">
        <f t="shared" si="0"/>
        <v>218</v>
      </c>
      <c r="D62" s="25">
        <f t="shared" si="1"/>
        <v>-218</v>
      </c>
      <c r="E62" s="30" t="e">
        <f t="shared" si="2"/>
        <v>#NUM!</v>
      </c>
      <c r="F62" s="34"/>
      <c r="G62" s="34"/>
      <c r="H62" s="14" t="e">
        <f t="shared" si="3"/>
        <v>#DIV/0!</v>
      </c>
      <c r="I62" s="14" t="e">
        <f t="shared" si="4"/>
        <v>#NUM!</v>
      </c>
    </row>
    <row r="63" spans="1:9">
      <c r="A63" s="20">
        <v>11</v>
      </c>
      <c r="B63" s="46"/>
      <c r="C63" s="25">
        <f t="shared" si="0"/>
        <v>218</v>
      </c>
      <c r="D63" s="25">
        <f t="shared" si="1"/>
        <v>-218</v>
      </c>
      <c r="E63" s="30" t="e">
        <f t="shared" si="2"/>
        <v>#NUM!</v>
      </c>
      <c r="F63" s="34"/>
      <c r="G63" s="34"/>
      <c r="H63" s="14" t="e">
        <f t="shared" si="3"/>
        <v>#DIV/0!</v>
      </c>
      <c r="I63" s="14" t="e">
        <f t="shared" si="4"/>
        <v>#NUM!</v>
      </c>
    </row>
    <row r="64" spans="1:9">
      <c r="A64" s="20">
        <v>12</v>
      </c>
      <c r="B64" s="46"/>
      <c r="C64" s="25">
        <f t="shared" si="0"/>
        <v>218</v>
      </c>
      <c r="D64" s="25">
        <f t="shared" si="1"/>
        <v>-218</v>
      </c>
      <c r="E64" s="30" t="e">
        <f t="shared" si="2"/>
        <v>#NUM!</v>
      </c>
      <c r="F64" s="34"/>
      <c r="G64" s="34"/>
      <c r="H64" s="14" t="e">
        <f t="shared" si="3"/>
        <v>#DIV/0!</v>
      </c>
      <c r="I64" s="14" t="e">
        <f t="shared" si="4"/>
        <v>#NUM!</v>
      </c>
    </row>
    <row r="65" spans="1:9">
      <c r="A65" s="20">
        <v>13</v>
      </c>
      <c r="B65" s="46"/>
      <c r="C65" s="25">
        <f t="shared" si="0"/>
        <v>218</v>
      </c>
      <c r="D65" s="25">
        <f t="shared" si="1"/>
        <v>-218</v>
      </c>
      <c r="E65" s="30" t="e">
        <f t="shared" si="2"/>
        <v>#NUM!</v>
      </c>
      <c r="F65" s="34"/>
      <c r="G65" s="34"/>
      <c r="H65" s="14" t="e">
        <f t="shared" si="3"/>
        <v>#DIV/0!</v>
      </c>
      <c r="I65" s="14" t="e">
        <f t="shared" si="4"/>
        <v>#NUM!</v>
      </c>
    </row>
    <row r="66" spans="1:9">
      <c r="A66" s="20">
        <v>14</v>
      </c>
      <c r="B66" s="46"/>
      <c r="C66" s="25">
        <f t="shared" si="0"/>
        <v>218</v>
      </c>
      <c r="D66" s="25">
        <f t="shared" si="1"/>
        <v>-218</v>
      </c>
      <c r="E66" s="30" t="e">
        <f t="shared" si="2"/>
        <v>#NUM!</v>
      </c>
      <c r="F66" s="34"/>
      <c r="G66" s="34"/>
      <c r="H66" s="14" t="e">
        <f t="shared" si="3"/>
        <v>#DIV/0!</v>
      </c>
      <c r="I66" s="14" t="e">
        <f t="shared" si="4"/>
        <v>#NUM!</v>
      </c>
    </row>
    <row r="67" spans="1:9" ht="24.75" thickBot="1">
      <c r="A67" s="21">
        <v>15</v>
      </c>
      <c r="B67" s="23"/>
      <c r="C67" s="27">
        <f t="shared" si="0"/>
        <v>218</v>
      </c>
      <c r="D67" s="27">
        <f t="shared" si="1"/>
        <v>-218</v>
      </c>
      <c r="E67" s="32" t="e">
        <f t="shared" si="2"/>
        <v>#NUM!</v>
      </c>
      <c r="F67" s="22"/>
      <c r="G67" s="22"/>
      <c r="H67" s="15" t="e">
        <f t="shared" si="3"/>
        <v>#DIV/0!</v>
      </c>
      <c r="I67" s="15" t="e">
        <f t="shared" si="4"/>
        <v>#NUM!</v>
      </c>
    </row>
    <row r="70" spans="1:9">
      <c r="A70" s="76"/>
      <c r="B70" s="76"/>
      <c r="C70" s="76"/>
      <c r="D70" s="76"/>
      <c r="E70" s="76"/>
      <c r="F70" s="76"/>
      <c r="G70" s="76"/>
      <c r="H70" s="76"/>
      <c r="I70" s="76"/>
    </row>
    <row r="71" spans="1:9">
      <c r="A71" s="76"/>
      <c r="B71" s="76"/>
      <c r="C71" s="76"/>
      <c r="D71" s="76"/>
      <c r="E71" s="76"/>
      <c r="F71" s="76"/>
      <c r="G71" s="76"/>
      <c r="H71" s="76"/>
      <c r="I71" s="76"/>
    </row>
    <row r="72" spans="1:9">
      <c r="A72" s="76"/>
      <c r="B72" s="76"/>
      <c r="C72" s="76"/>
      <c r="D72" s="76"/>
      <c r="E72" s="76"/>
      <c r="F72" s="76"/>
      <c r="G72" s="76"/>
      <c r="H72" s="76"/>
      <c r="I72" s="76"/>
    </row>
    <row r="73" spans="1:9">
      <c r="A73" s="76"/>
      <c r="B73" s="76"/>
      <c r="C73" s="76"/>
      <c r="D73" s="76"/>
      <c r="E73" s="76"/>
      <c r="F73" s="76"/>
      <c r="G73" s="76"/>
      <c r="H73" s="76"/>
      <c r="I73" s="76"/>
    </row>
    <row r="74" spans="1:9">
      <c r="A74" s="76"/>
      <c r="B74" s="76"/>
      <c r="C74" s="76"/>
      <c r="D74" s="76"/>
      <c r="E74" s="76"/>
      <c r="F74" s="76"/>
      <c r="G74" s="76"/>
      <c r="H74" s="76"/>
      <c r="I74" s="76"/>
    </row>
    <row r="75" spans="1:9">
      <c r="A75" s="76"/>
      <c r="B75" s="76"/>
      <c r="C75" s="76"/>
      <c r="D75" s="76"/>
      <c r="E75" s="76"/>
      <c r="F75" s="76"/>
      <c r="G75" s="76"/>
      <c r="H75" s="76"/>
      <c r="I75" s="76"/>
    </row>
    <row r="76" spans="1:9">
      <c r="A76" s="76"/>
      <c r="B76" s="76"/>
      <c r="C76" s="76"/>
      <c r="D76" s="76"/>
      <c r="E76" s="76"/>
      <c r="F76" s="76"/>
      <c r="G76" s="76"/>
      <c r="H76" s="76"/>
      <c r="I76" s="76"/>
    </row>
    <row r="77" spans="1:9">
      <c r="A77" s="76"/>
      <c r="B77" s="76"/>
      <c r="C77" s="76"/>
      <c r="D77" s="76"/>
      <c r="E77" s="76"/>
      <c r="F77" s="76"/>
      <c r="G77" s="76"/>
      <c r="H77" s="76"/>
      <c r="I77" s="76"/>
    </row>
    <row r="78" spans="1:9">
      <c r="A78" s="76"/>
      <c r="B78" s="76"/>
      <c r="C78" s="76"/>
      <c r="D78" s="76"/>
      <c r="E78" s="76"/>
      <c r="F78" s="76"/>
      <c r="G78" s="76"/>
      <c r="H78" s="76"/>
      <c r="I78" s="76"/>
    </row>
    <row r="79" spans="1:9">
      <c r="A79" s="76"/>
      <c r="B79" s="76"/>
      <c r="C79" s="76"/>
      <c r="D79" s="76"/>
      <c r="E79" s="76"/>
      <c r="F79" s="76"/>
      <c r="G79" s="76"/>
      <c r="H79" s="76"/>
      <c r="I79" s="76"/>
    </row>
    <row r="80" spans="1:9">
      <c r="A80" s="76"/>
      <c r="B80" s="76"/>
      <c r="C80" s="76"/>
      <c r="D80" s="76"/>
      <c r="E80" s="76"/>
      <c r="F80" s="76"/>
      <c r="G80" s="76"/>
      <c r="H80" s="76"/>
      <c r="I80" s="76"/>
    </row>
    <row r="81" spans="1:9">
      <c r="A81" s="76"/>
      <c r="B81" s="76"/>
      <c r="C81" s="76"/>
      <c r="D81" s="76"/>
      <c r="E81" s="76"/>
      <c r="F81" s="76"/>
      <c r="G81" s="76"/>
      <c r="H81" s="76"/>
      <c r="I81" s="76"/>
    </row>
    <row r="82" spans="1:9">
      <c r="A82" s="60">
        <v>3</v>
      </c>
      <c r="B82" s="2" t="s">
        <v>45</v>
      </c>
    </row>
    <row r="83" spans="1:9" ht="11.25" customHeight="1" thickBot="1"/>
    <row r="84" spans="1:9" ht="19.7" customHeight="1">
      <c r="A84" s="77" t="s">
        <v>44</v>
      </c>
      <c r="B84" s="48" t="s">
        <v>13</v>
      </c>
      <c r="C84" s="77" t="s">
        <v>47</v>
      </c>
      <c r="D84" s="77" t="s">
        <v>17</v>
      </c>
      <c r="E84" s="35" t="s">
        <v>14</v>
      </c>
      <c r="F84" s="77" t="s">
        <v>21</v>
      </c>
      <c r="G84" s="77" t="s">
        <v>20</v>
      </c>
      <c r="H84" s="77" t="s">
        <v>49</v>
      </c>
      <c r="I84" s="77"/>
    </row>
    <row r="85" spans="1:9" ht="19.7" customHeight="1">
      <c r="A85" s="78"/>
      <c r="B85" s="49" t="s">
        <v>15</v>
      </c>
      <c r="C85" s="78"/>
      <c r="D85" s="78"/>
      <c r="E85" s="39" t="s">
        <v>18</v>
      </c>
      <c r="F85" s="78"/>
      <c r="G85" s="78"/>
      <c r="H85" s="78"/>
      <c r="I85" s="78"/>
    </row>
    <row r="86" spans="1:9" ht="19.7" customHeight="1" thickBot="1">
      <c r="A86" s="79"/>
      <c r="B86" s="50" t="s">
        <v>22</v>
      </c>
      <c r="C86" s="38" t="s">
        <v>22</v>
      </c>
      <c r="D86" s="79"/>
      <c r="E86" s="9" t="s">
        <v>23</v>
      </c>
      <c r="F86" s="79"/>
      <c r="G86" s="79"/>
      <c r="H86" s="80" t="s">
        <v>43</v>
      </c>
      <c r="I86" s="80"/>
    </row>
    <row r="87" spans="1:9" ht="21.2" customHeight="1">
      <c r="A87" s="55">
        <v>1</v>
      </c>
      <c r="B87" s="51">
        <v>220.63</v>
      </c>
      <c r="C87" s="17">
        <f t="shared" ref="C87:C101" si="5">$G$21</f>
        <v>218</v>
      </c>
      <c r="D87" s="17">
        <f>B87-C87</f>
        <v>2.6299999999999955</v>
      </c>
      <c r="E87" s="45">
        <v>0.3</v>
      </c>
      <c r="F87" s="40">
        <f>D87/E87</f>
        <v>8.7666666666666515</v>
      </c>
      <c r="G87" s="40">
        <f>(0.045*F87)+0.4232</f>
        <v>0.81769999999999932</v>
      </c>
      <c r="H87" s="75">
        <f>G87*($G$16*$G$17)*E87*(2*9.81*D87)^0.5</f>
        <v>42.291576046011883</v>
      </c>
      <c r="I87" s="75"/>
    </row>
    <row r="88" spans="1:9" ht="21.2" customHeight="1">
      <c r="A88" s="56">
        <v>2</v>
      </c>
      <c r="B88" s="52">
        <v>220.46</v>
      </c>
      <c r="C88" s="18">
        <f t="shared" si="5"/>
        <v>218</v>
      </c>
      <c r="D88" s="18">
        <f t="shared" ref="D88:D101" si="6">B88-C88</f>
        <v>2.460000000000008</v>
      </c>
      <c r="E88" s="46">
        <v>0.4</v>
      </c>
      <c r="F88" s="41">
        <f t="shared" ref="F88:F101" si="7">D88/E88</f>
        <v>6.1500000000000199</v>
      </c>
      <c r="G88" s="41">
        <f t="shared" ref="G88:G101" si="8">(0.045*F88)+0.4232</f>
        <v>0.69995000000000096</v>
      </c>
      <c r="H88" s="73">
        <f t="shared" ref="H88:H101" si="9">G88*($G$16*$G$17)*E88*(2*9.81*D88)^0.5</f>
        <v>46.682628999897545</v>
      </c>
      <c r="I88" s="73"/>
    </row>
    <row r="89" spans="1:9" ht="21.2" customHeight="1">
      <c r="A89" s="56">
        <v>3</v>
      </c>
      <c r="B89" s="52">
        <v>219.95</v>
      </c>
      <c r="C89" s="18">
        <f t="shared" si="5"/>
        <v>218</v>
      </c>
      <c r="D89" s="18">
        <f t="shared" si="6"/>
        <v>1.9499999999999886</v>
      </c>
      <c r="E89" s="46">
        <v>0.5</v>
      </c>
      <c r="F89" s="41">
        <f t="shared" si="7"/>
        <v>3.8999999999999773</v>
      </c>
      <c r="G89" s="41">
        <f t="shared" si="8"/>
        <v>0.59869999999999901</v>
      </c>
      <c r="H89" s="73">
        <f t="shared" si="9"/>
        <v>44.438287196405554</v>
      </c>
      <c r="I89" s="73"/>
    </row>
    <row r="90" spans="1:9" ht="21.2" customHeight="1">
      <c r="A90" s="56">
        <v>4</v>
      </c>
      <c r="B90" s="52">
        <v>220.37</v>
      </c>
      <c r="C90" s="18">
        <f t="shared" si="5"/>
        <v>218</v>
      </c>
      <c r="D90" s="18">
        <f t="shared" si="6"/>
        <v>2.3700000000000045</v>
      </c>
      <c r="E90" s="46">
        <v>0.8</v>
      </c>
      <c r="F90" s="41">
        <f t="shared" si="7"/>
        <v>2.9625000000000057</v>
      </c>
      <c r="G90" s="41">
        <f t="shared" si="8"/>
        <v>0.5565125000000003</v>
      </c>
      <c r="H90" s="73">
        <f t="shared" si="9"/>
        <v>72.861788399177641</v>
      </c>
      <c r="I90" s="73"/>
    </row>
    <row r="91" spans="1:9" ht="21.2" customHeight="1">
      <c r="A91" s="56">
        <v>5</v>
      </c>
      <c r="B91" s="52">
        <v>219.95</v>
      </c>
      <c r="C91" s="18">
        <f t="shared" si="5"/>
        <v>218</v>
      </c>
      <c r="D91" s="18">
        <f t="shared" si="6"/>
        <v>1.9499999999999886</v>
      </c>
      <c r="E91" s="46">
        <v>1</v>
      </c>
      <c r="F91" s="41">
        <f t="shared" si="7"/>
        <v>1.9499999999999886</v>
      </c>
      <c r="G91" s="41">
        <f t="shared" si="8"/>
        <v>0.51094999999999946</v>
      </c>
      <c r="H91" s="73">
        <f t="shared" si="9"/>
        <v>75.85015147153311</v>
      </c>
      <c r="I91" s="73"/>
    </row>
    <row r="92" spans="1:9" ht="21.2" customHeight="1">
      <c r="A92" s="56">
        <v>6</v>
      </c>
      <c r="B92" s="52">
        <v>220.18</v>
      </c>
      <c r="C92" s="18">
        <f t="shared" si="5"/>
        <v>218</v>
      </c>
      <c r="D92" s="18">
        <f t="shared" si="6"/>
        <v>2.1800000000000068</v>
      </c>
      <c r="E92" s="46">
        <v>1.2</v>
      </c>
      <c r="F92" s="41">
        <f t="shared" si="7"/>
        <v>1.8166666666666724</v>
      </c>
      <c r="G92" s="41">
        <f t="shared" si="8"/>
        <v>0.50495000000000023</v>
      </c>
      <c r="H92" s="73">
        <f t="shared" si="9"/>
        <v>95.108342400000197</v>
      </c>
      <c r="I92" s="73"/>
    </row>
    <row r="93" spans="1:9" ht="21.2" customHeight="1">
      <c r="A93" s="56">
        <v>7</v>
      </c>
      <c r="B93" s="52">
        <v>219.7</v>
      </c>
      <c r="C93" s="18">
        <f t="shared" si="5"/>
        <v>218</v>
      </c>
      <c r="D93" s="18">
        <f t="shared" si="6"/>
        <v>1.6999999999999886</v>
      </c>
      <c r="E93" s="46">
        <v>1.1000000000000001</v>
      </c>
      <c r="F93" s="41">
        <f t="shared" si="7"/>
        <v>1.545454545454535</v>
      </c>
      <c r="G93" s="41">
        <f t="shared" si="8"/>
        <v>0.4927454545454541</v>
      </c>
      <c r="H93" s="73">
        <f t="shared" si="9"/>
        <v>75.127773083057861</v>
      </c>
      <c r="I93" s="73"/>
    </row>
    <row r="94" spans="1:9" ht="21.2" customHeight="1">
      <c r="A94" s="57"/>
      <c r="B94" s="53"/>
      <c r="C94" s="18">
        <f t="shared" si="5"/>
        <v>218</v>
      </c>
      <c r="D94" s="18">
        <f t="shared" si="6"/>
        <v>-218</v>
      </c>
      <c r="E94" s="46"/>
      <c r="F94" s="41" t="e">
        <f t="shared" si="7"/>
        <v>#DIV/0!</v>
      </c>
      <c r="G94" s="41" t="e">
        <f t="shared" si="8"/>
        <v>#DIV/0!</v>
      </c>
      <c r="H94" s="73" t="e">
        <f t="shared" si="9"/>
        <v>#DIV/0!</v>
      </c>
      <c r="I94" s="73"/>
    </row>
    <row r="95" spans="1:9" ht="21.2" customHeight="1">
      <c r="A95" s="57"/>
      <c r="B95" s="53"/>
      <c r="C95" s="18">
        <f t="shared" si="5"/>
        <v>218</v>
      </c>
      <c r="D95" s="18">
        <f t="shared" si="6"/>
        <v>-218</v>
      </c>
      <c r="E95" s="46"/>
      <c r="F95" s="41" t="e">
        <f t="shared" si="7"/>
        <v>#DIV/0!</v>
      </c>
      <c r="G95" s="41" t="e">
        <f t="shared" si="8"/>
        <v>#DIV/0!</v>
      </c>
      <c r="H95" s="73" t="e">
        <f t="shared" si="9"/>
        <v>#DIV/0!</v>
      </c>
      <c r="I95" s="73"/>
    </row>
    <row r="96" spans="1:9" ht="21.2" customHeight="1">
      <c r="A96" s="57"/>
      <c r="B96" s="53"/>
      <c r="C96" s="18">
        <f t="shared" si="5"/>
        <v>218</v>
      </c>
      <c r="D96" s="18">
        <f t="shared" si="6"/>
        <v>-218</v>
      </c>
      <c r="E96" s="46"/>
      <c r="F96" s="41" t="e">
        <f t="shared" si="7"/>
        <v>#DIV/0!</v>
      </c>
      <c r="G96" s="41" t="e">
        <f t="shared" si="8"/>
        <v>#DIV/0!</v>
      </c>
      <c r="H96" s="73" t="e">
        <f t="shared" si="9"/>
        <v>#DIV/0!</v>
      </c>
      <c r="I96" s="73"/>
    </row>
    <row r="97" spans="1:9" ht="21.2" customHeight="1">
      <c r="A97" s="57"/>
      <c r="B97" s="53"/>
      <c r="C97" s="18">
        <f t="shared" si="5"/>
        <v>218</v>
      </c>
      <c r="D97" s="18">
        <f t="shared" si="6"/>
        <v>-218</v>
      </c>
      <c r="E97" s="46"/>
      <c r="F97" s="41" t="e">
        <f t="shared" si="7"/>
        <v>#DIV/0!</v>
      </c>
      <c r="G97" s="41" t="e">
        <f t="shared" si="8"/>
        <v>#DIV/0!</v>
      </c>
      <c r="H97" s="73" t="e">
        <f t="shared" si="9"/>
        <v>#DIV/0!</v>
      </c>
      <c r="I97" s="73"/>
    </row>
    <row r="98" spans="1:9" ht="21.2" customHeight="1">
      <c r="A98" s="57"/>
      <c r="B98" s="53"/>
      <c r="C98" s="18">
        <f t="shared" si="5"/>
        <v>218</v>
      </c>
      <c r="D98" s="18">
        <f t="shared" si="6"/>
        <v>-218</v>
      </c>
      <c r="E98" s="11"/>
      <c r="F98" s="44" t="e">
        <f t="shared" si="7"/>
        <v>#DIV/0!</v>
      </c>
      <c r="G98" s="41" t="e">
        <f t="shared" si="8"/>
        <v>#DIV/0!</v>
      </c>
      <c r="H98" s="73" t="e">
        <f t="shared" si="9"/>
        <v>#DIV/0!</v>
      </c>
      <c r="I98" s="73"/>
    </row>
    <row r="99" spans="1:9" ht="21.2" customHeight="1">
      <c r="A99" s="57"/>
      <c r="B99" s="53"/>
      <c r="C99" s="18">
        <f t="shared" si="5"/>
        <v>218</v>
      </c>
      <c r="D99" s="18">
        <f t="shared" si="6"/>
        <v>-218</v>
      </c>
      <c r="E99" s="46"/>
      <c r="F99" s="41" t="e">
        <f t="shared" si="7"/>
        <v>#DIV/0!</v>
      </c>
      <c r="G99" s="41" t="e">
        <f t="shared" si="8"/>
        <v>#DIV/0!</v>
      </c>
      <c r="H99" s="73" t="e">
        <f t="shared" si="9"/>
        <v>#DIV/0!</v>
      </c>
      <c r="I99" s="73"/>
    </row>
    <row r="100" spans="1:9" ht="21.2" customHeight="1">
      <c r="A100" s="57"/>
      <c r="B100" s="53"/>
      <c r="C100" s="43">
        <f t="shared" si="5"/>
        <v>218</v>
      </c>
      <c r="D100" s="18">
        <f t="shared" si="6"/>
        <v>-218</v>
      </c>
      <c r="E100" s="11"/>
      <c r="F100" s="44" t="e">
        <f t="shared" si="7"/>
        <v>#DIV/0!</v>
      </c>
      <c r="G100" s="41" t="e">
        <f t="shared" si="8"/>
        <v>#DIV/0!</v>
      </c>
      <c r="H100" s="73" t="e">
        <f t="shared" si="9"/>
        <v>#DIV/0!</v>
      </c>
      <c r="I100" s="73"/>
    </row>
    <row r="101" spans="1:9" ht="21.2" customHeight="1" thickBot="1">
      <c r="A101" s="58"/>
      <c r="B101" s="54"/>
      <c r="C101" s="19">
        <f t="shared" si="5"/>
        <v>218</v>
      </c>
      <c r="D101" s="19">
        <f t="shared" si="6"/>
        <v>-218</v>
      </c>
      <c r="E101" s="47"/>
      <c r="F101" s="42" t="e">
        <f t="shared" si="7"/>
        <v>#DIV/0!</v>
      </c>
      <c r="G101" s="42" t="e">
        <f t="shared" si="8"/>
        <v>#DIV/0!</v>
      </c>
      <c r="H101" s="74" t="e">
        <f t="shared" si="9"/>
        <v>#DIV/0!</v>
      </c>
      <c r="I101" s="74"/>
    </row>
    <row r="102" spans="1:9" ht="21.2" customHeight="1">
      <c r="A102" s="16" t="s">
        <v>51</v>
      </c>
    </row>
    <row r="103" spans="1:9" ht="21.2" customHeight="1">
      <c r="B103" s="16" t="s">
        <v>48</v>
      </c>
    </row>
  </sheetData>
  <mergeCells count="32">
    <mergeCell ref="B1:I1"/>
    <mergeCell ref="B2:I2"/>
    <mergeCell ref="B3:I3"/>
    <mergeCell ref="A26:I35"/>
    <mergeCell ref="A50:A51"/>
    <mergeCell ref="D50:D51"/>
    <mergeCell ref="G50:G51"/>
    <mergeCell ref="H50:H51"/>
    <mergeCell ref="I50:I51"/>
    <mergeCell ref="A70:I81"/>
    <mergeCell ref="C84:C85"/>
    <mergeCell ref="D84:D86"/>
    <mergeCell ref="F84:F86"/>
    <mergeCell ref="G84:G86"/>
    <mergeCell ref="H84:I85"/>
    <mergeCell ref="H86:I86"/>
    <mergeCell ref="A84:A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101:I101"/>
    <mergeCell ref="H96:I96"/>
    <mergeCell ref="H97:I97"/>
    <mergeCell ref="H98:I98"/>
    <mergeCell ref="H99:I99"/>
    <mergeCell ref="H100:I100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35"/>
  <sheetViews>
    <sheetView tabSelected="1" view="pageBreakPreview" topLeftCell="A22" zoomScale="110" zoomScaleSheetLayoutView="110" workbookViewId="0">
      <selection activeCell="F25" sqref="F25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81" t="s">
        <v>0</v>
      </c>
      <c r="C1" s="81"/>
      <c r="D1" s="81"/>
      <c r="E1" s="81"/>
      <c r="F1" s="81"/>
      <c r="G1" s="81"/>
      <c r="H1" s="81"/>
      <c r="I1" s="81"/>
      <c r="J1" s="81"/>
    </row>
    <row r="2" spans="1:10" ht="22.5" customHeight="1">
      <c r="B2" s="82" t="s">
        <v>50</v>
      </c>
      <c r="C2" s="82"/>
      <c r="D2" s="82"/>
      <c r="E2" s="82"/>
      <c r="F2" s="82"/>
      <c r="G2" s="82"/>
      <c r="H2" s="82"/>
      <c r="I2" s="82"/>
      <c r="J2" s="82"/>
    </row>
    <row r="3" spans="1:10" ht="21" customHeight="1">
      <c r="B3" s="83" t="s">
        <v>67</v>
      </c>
      <c r="C3" s="83"/>
      <c r="D3" s="83"/>
      <c r="E3" s="83"/>
      <c r="F3" s="83"/>
      <c r="G3" s="83"/>
      <c r="H3" s="83"/>
      <c r="I3" s="83"/>
      <c r="J3" s="83"/>
    </row>
    <row r="4" spans="1:10" ht="18" customHeight="1"/>
    <row r="5" spans="1:10">
      <c r="A5" s="60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64" t="s">
        <v>71</v>
      </c>
      <c r="E7" s="64"/>
      <c r="F7" s="64"/>
      <c r="G7" s="64"/>
      <c r="H7" s="65" t="s">
        <v>5</v>
      </c>
      <c r="I7" s="66"/>
    </row>
    <row r="8" spans="1:10" ht="21.2" customHeight="1">
      <c r="B8" s="2" t="s">
        <v>6</v>
      </c>
      <c r="D8" s="64" t="s">
        <v>68</v>
      </c>
      <c r="E8" s="64"/>
      <c r="F8" s="67"/>
      <c r="G8" s="68"/>
      <c r="H8" s="69"/>
      <c r="I8" s="69"/>
    </row>
    <row r="9" spans="1:10" ht="21.2" customHeight="1">
      <c r="B9" s="2" t="s">
        <v>7</v>
      </c>
      <c r="D9" s="64" t="s">
        <v>72</v>
      </c>
      <c r="E9" s="64"/>
      <c r="F9" s="67"/>
      <c r="G9" s="67"/>
      <c r="H9" s="65" t="s">
        <v>8</v>
      </c>
      <c r="I9" s="66"/>
    </row>
    <row r="10" spans="1:10" ht="21.2" customHeight="1">
      <c r="B10" s="2" t="s">
        <v>9</v>
      </c>
      <c r="D10" s="64" t="s">
        <v>70</v>
      </c>
      <c r="E10" s="64"/>
      <c r="F10" s="67"/>
      <c r="G10" s="67"/>
      <c r="H10" s="68" t="s">
        <v>10</v>
      </c>
      <c r="I10" s="64" t="s">
        <v>69</v>
      </c>
    </row>
    <row r="11" spans="1:10" ht="21.2" customHeight="1">
      <c r="B11" s="2" t="s">
        <v>60</v>
      </c>
      <c r="D11" s="86" t="s">
        <v>73</v>
      </c>
      <c r="E11" s="86"/>
      <c r="F11" s="86" t="s">
        <v>74</v>
      </c>
      <c r="G11" s="86"/>
      <c r="H11" s="67"/>
      <c r="I11" s="69"/>
    </row>
    <row r="12" spans="1:10" ht="21.2" customHeight="1">
      <c r="B12" s="2" t="s">
        <v>52</v>
      </c>
      <c r="D12" s="67" t="s">
        <v>53</v>
      </c>
      <c r="E12" s="67"/>
      <c r="F12" s="70" t="s">
        <v>64</v>
      </c>
      <c r="G12" s="67"/>
      <c r="H12" s="69"/>
      <c r="I12" s="69"/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24</v>
      </c>
      <c r="D15" s="62"/>
      <c r="E15" s="62"/>
      <c r="F15" s="62"/>
      <c r="G15" s="61"/>
      <c r="H15" s="61"/>
      <c r="I15" s="61"/>
      <c r="J15" s="61"/>
    </row>
    <row r="16" spans="1:10" ht="21.2" customHeight="1">
      <c r="B16" s="2" t="s">
        <v>65</v>
      </c>
      <c r="D16" s="62" t="s">
        <v>66</v>
      </c>
      <c r="E16" s="62"/>
      <c r="F16" s="62"/>
      <c r="G16" s="61"/>
      <c r="H16" s="71">
        <v>1</v>
      </c>
      <c r="I16" s="61" t="s">
        <v>25</v>
      </c>
      <c r="J16" s="61"/>
    </row>
    <row r="17" spans="1:10" ht="21.2" customHeight="1">
      <c r="B17" s="2"/>
      <c r="D17" s="61" t="s">
        <v>27</v>
      </c>
      <c r="E17" s="63" t="s">
        <v>37</v>
      </c>
      <c r="F17" s="61"/>
      <c r="G17" s="4"/>
      <c r="H17" s="72"/>
      <c r="I17" s="61" t="s">
        <v>26</v>
      </c>
      <c r="J17" s="61"/>
    </row>
    <row r="18" spans="1:10" ht="21.2" customHeight="1">
      <c r="B18" s="2"/>
      <c r="D18" s="61"/>
      <c r="E18" s="5" t="s">
        <v>38</v>
      </c>
      <c r="F18" s="61"/>
      <c r="G18" s="62"/>
      <c r="H18" s="72"/>
      <c r="I18" s="61" t="s">
        <v>26</v>
      </c>
      <c r="J18" s="61"/>
    </row>
    <row r="19" spans="1:10" ht="21.2" customHeight="1">
      <c r="B19" s="2" t="s">
        <v>28</v>
      </c>
      <c r="D19" s="61"/>
      <c r="E19" s="61"/>
      <c r="F19" s="61"/>
      <c r="G19" s="61"/>
      <c r="H19" s="33"/>
      <c r="I19" s="61" t="s">
        <v>30</v>
      </c>
      <c r="J19" s="61"/>
    </row>
    <row r="20" spans="1:10" ht="21.2" customHeight="1">
      <c r="B20" s="2" t="s">
        <v>29</v>
      </c>
      <c r="D20" s="61"/>
      <c r="E20" s="61"/>
      <c r="F20" s="61"/>
      <c r="G20" s="61"/>
      <c r="H20" s="33"/>
      <c r="I20" s="61" t="s">
        <v>30</v>
      </c>
      <c r="J20" s="61"/>
    </row>
    <row r="21" spans="1:10" ht="21.2" customHeight="1">
      <c r="B21" s="59" t="s">
        <v>12</v>
      </c>
      <c r="D21" s="61"/>
      <c r="E21" s="61"/>
      <c r="F21" s="61"/>
      <c r="G21" s="61"/>
      <c r="H21" s="33"/>
      <c r="I21" s="61" t="s">
        <v>30</v>
      </c>
      <c r="J21" s="61"/>
    </row>
    <row r="22" spans="1:10" ht="21.2" customHeight="1">
      <c r="B22" s="2" t="s">
        <v>31</v>
      </c>
      <c r="D22" s="61"/>
      <c r="E22" s="61"/>
      <c r="F22" s="61"/>
      <c r="G22" s="61"/>
      <c r="H22" s="4"/>
      <c r="I22" s="61" t="s">
        <v>32</v>
      </c>
      <c r="J22" s="61"/>
    </row>
    <row r="23" spans="1:10" ht="21.2" customHeight="1">
      <c r="B23" s="2" t="s">
        <v>55</v>
      </c>
      <c r="D23" s="61"/>
      <c r="E23" s="61"/>
      <c r="F23" s="61"/>
      <c r="G23" s="61"/>
      <c r="H23" s="4"/>
      <c r="I23" s="61" t="s">
        <v>26</v>
      </c>
      <c r="J23" s="61"/>
    </row>
    <row r="24" spans="1:10" ht="14.1" customHeight="1">
      <c r="B24" s="2"/>
      <c r="D24" s="4"/>
    </row>
    <row r="25" spans="1:10" ht="21.2" customHeight="1">
      <c r="B25" s="2" t="s">
        <v>33</v>
      </c>
    </row>
    <row r="26" spans="1:10" ht="21.2" customHeight="1">
      <c r="A26" s="84"/>
      <c r="B26" s="84"/>
      <c r="C26" s="84"/>
      <c r="D26" s="84"/>
      <c r="E26" s="84"/>
      <c r="F26" s="84"/>
      <c r="G26" s="84"/>
      <c r="H26" s="84"/>
      <c r="I26" s="84"/>
      <c r="J26" s="84"/>
    </row>
    <row r="27" spans="1:10" ht="21.2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</row>
    <row r="28" spans="1:10" ht="21.2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</row>
    <row r="29" spans="1:10" ht="21.2" customHeight="1">
      <c r="A29" s="84"/>
      <c r="B29" s="84"/>
      <c r="C29" s="84"/>
      <c r="D29" s="84"/>
      <c r="E29" s="84"/>
      <c r="F29" s="84"/>
      <c r="G29" s="84"/>
      <c r="H29" s="84"/>
      <c r="I29" s="84"/>
      <c r="J29" s="84"/>
    </row>
    <row r="30" spans="1:10" ht="21.2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</row>
    <row r="31" spans="1:10" ht="21.2" customHeight="1">
      <c r="A31" s="84"/>
      <c r="B31" s="84"/>
      <c r="C31" s="84"/>
      <c r="D31" s="84"/>
      <c r="E31" s="84"/>
      <c r="F31" s="84"/>
      <c r="G31" s="84"/>
      <c r="H31" s="84"/>
      <c r="I31" s="84"/>
      <c r="J31" s="84"/>
    </row>
    <row r="32" spans="1:10" ht="21.2" customHeight="1">
      <c r="A32" s="84"/>
      <c r="B32" s="84"/>
      <c r="C32" s="84"/>
      <c r="D32" s="84"/>
      <c r="E32" s="84"/>
      <c r="F32" s="84"/>
      <c r="G32" s="84"/>
      <c r="H32" s="84"/>
      <c r="I32" s="84"/>
      <c r="J32" s="84"/>
    </row>
    <row r="33" spans="1:10" ht="21.2" customHeight="1">
      <c r="A33" s="84"/>
      <c r="B33" s="84"/>
      <c r="C33" s="84"/>
      <c r="D33" s="84"/>
      <c r="E33" s="84"/>
      <c r="F33" s="84"/>
      <c r="G33" s="84"/>
      <c r="H33" s="84"/>
      <c r="I33" s="84"/>
      <c r="J33" s="84"/>
    </row>
    <row r="34" spans="1:10" ht="21.2" customHeight="1">
      <c r="A34" s="84"/>
      <c r="B34" s="84"/>
      <c r="C34" s="84"/>
      <c r="D34" s="84"/>
      <c r="E34" s="84"/>
      <c r="F34" s="84"/>
      <c r="G34" s="84"/>
      <c r="H34" s="84"/>
      <c r="I34" s="84"/>
      <c r="J34" s="84"/>
    </row>
    <row r="35" spans="1:10" ht="21.2" customHeight="1">
      <c r="A35" s="84"/>
      <c r="B35" s="84"/>
      <c r="C35" s="84"/>
      <c r="D35" s="84"/>
      <c r="E35" s="84"/>
      <c r="F35" s="84"/>
      <c r="G35" s="84"/>
      <c r="H35" s="84"/>
      <c r="I35" s="84"/>
      <c r="J35" s="84"/>
    </row>
  </sheetData>
  <mergeCells count="6">
    <mergeCell ref="B1:J1"/>
    <mergeCell ref="B2:J2"/>
    <mergeCell ref="B3:J3"/>
    <mergeCell ref="A26:J35"/>
    <mergeCell ref="D11:E11"/>
    <mergeCell ref="F11:G11"/>
  </mergeCells>
  <pageMargins left="0.59055118110236227" right="0.59055118110236227" top="0.59055118110236227" bottom="0.59055118110236227" header="0" footer="0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SG-Free บานตรง-แบบอิสระ</vt:lpstr>
      <vt:lpstr>4L-rmc</vt:lpstr>
      <vt:lpstr>'4L-rmc'!Print_Area</vt:lpstr>
      <vt:lpstr>'SG-Free บานตรง-แบบอิสระ'!Print_Area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2012-12-14T06:39:39Z</cp:lastPrinted>
  <dcterms:created xsi:type="dcterms:W3CDTF">2012-08-31T03:29:15Z</dcterms:created>
  <dcterms:modified xsi:type="dcterms:W3CDTF">2015-01-21T02:07:25Z</dcterms:modified>
</cp:coreProperties>
</file>