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75" windowWidth="9720" windowHeight="6450" activeTab="1"/>
  </bookViews>
  <sheets>
    <sheet name="Kh.72" sheetId="1" r:id="rId1"/>
    <sheet name="Kh.89" sheetId="2309" r:id="rId2"/>
  </sheets>
  <definedNames>
    <definedName name="_xlnm.Print_Area" localSheetId="0">Kh.72!$A$1:$I$64</definedName>
    <definedName name="_xlnm.Print_Area" localSheetId="1">Kh.89!$A$1:$I$58</definedName>
    <definedName name="_xlnm.Print_Titles" localSheetId="0">Kh.72!$1:$10</definedName>
    <definedName name="_xlnm.Print_Titles" localSheetId="1">Kh.89!$1:$10</definedName>
  </definedNames>
  <calcPr calcId="125725"/>
</workbook>
</file>

<file path=xl/calcChain.xml><?xml version="1.0" encoding="utf-8"?>
<calcChain xmlns="http://schemas.openxmlformats.org/spreadsheetml/2006/main">
  <c r="B56" i="2309"/>
  <c r="B57" i="1" s="1"/>
  <c r="G53" i="2309"/>
  <c r="C53"/>
  <c r="G52"/>
  <c r="C52"/>
  <c r="G51"/>
  <c r="C51"/>
  <c r="G50"/>
  <c r="C50"/>
  <c r="C48" i="1"/>
  <c r="G47"/>
  <c r="C47"/>
  <c r="G46"/>
  <c r="C46"/>
  <c r="G45"/>
  <c r="C45"/>
  <c r="C44" i="2309"/>
  <c r="G44"/>
  <c r="C45"/>
  <c r="G45"/>
  <c r="C50" i="1"/>
  <c r="G50"/>
  <c r="C51"/>
  <c r="G51"/>
  <c r="G49" i="2309"/>
  <c r="C49"/>
  <c r="G48"/>
  <c r="C48"/>
  <c r="C47"/>
  <c r="G46"/>
  <c r="C46"/>
  <c r="G53" i="1"/>
  <c r="C53"/>
  <c r="G52"/>
  <c r="C52"/>
  <c r="G43" i="2309"/>
  <c r="G42"/>
  <c r="G41"/>
  <c r="C43"/>
  <c r="C42"/>
  <c r="C41"/>
  <c r="G49" i="1"/>
  <c r="C49"/>
  <c r="G40" i="2309"/>
  <c r="G39"/>
  <c r="G38"/>
  <c r="G37"/>
  <c r="C40"/>
  <c r="C39"/>
  <c r="C38"/>
  <c r="C37"/>
  <c r="G44" i="1"/>
  <c r="G43"/>
  <c r="G42"/>
  <c r="C44"/>
  <c r="C43"/>
  <c r="C42"/>
  <c r="G36" i="2309"/>
  <c r="G35"/>
  <c r="G34"/>
  <c r="G33"/>
  <c r="C36"/>
  <c r="C35"/>
  <c r="C34"/>
  <c r="C33"/>
  <c r="G41" i="1"/>
  <c r="G40"/>
  <c r="G39"/>
  <c r="G38"/>
  <c r="C41"/>
  <c r="C40"/>
  <c r="C39"/>
  <c r="C38"/>
  <c r="G32" i="2309"/>
  <c r="G31"/>
  <c r="G30"/>
  <c r="G29"/>
  <c r="C32"/>
  <c r="C31"/>
  <c r="C30"/>
  <c r="C29"/>
  <c r="G37" i="1"/>
  <c r="G36"/>
  <c r="G35"/>
  <c r="G34"/>
  <c r="C37"/>
  <c r="C36"/>
  <c r="C35"/>
  <c r="C34"/>
  <c r="G28" i="2309"/>
  <c r="G27"/>
  <c r="G26"/>
  <c r="C28"/>
  <c r="C27"/>
  <c r="C26"/>
  <c r="G33" i="1"/>
  <c r="G32"/>
  <c r="G31"/>
  <c r="G30"/>
  <c r="G29"/>
  <c r="G28"/>
  <c r="G27"/>
  <c r="G26"/>
  <c r="C33"/>
  <c r="C32"/>
  <c r="C31"/>
  <c r="C30"/>
  <c r="C29"/>
  <c r="C28"/>
  <c r="C27"/>
  <c r="C26"/>
  <c r="G25" i="2309"/>
  <c r="G24"/>
  <c r="G23"/>
  <c r="G22"/>
  <c r="C22"/>
  <c r="C23"/>
  <c r="C24"/>
  <c r="C25"/>
  <c r="G25" i="1"/>
  <c r="G24"/>
  <c r="G23"/>
  <c r="G22"/>
  <c r="C25"/>
  <c r="C24"/>
  <c r="C23"/>
  <c r="C22"/>
  <c r="C12"/>
  <c r="C13"/>
  <c r="C14"/>
  <c r="C15"/>
  <c r="C16"/>
  <c r="C17"/>
  <c r="C18"/>
  <c r="C19"/>
  <c r="C20"/>
  <c r="C21"/>
  <c r="C11"/>
  <c r="G12" i="2309"/>
  <c r="G11"/>
  <c r="C12"/>
  <c r="C13"/>
  <c r="C11"/>
  <c r="G12" i="1"/>
  <c r="G13"/>
  <c r="G11"/>
  <c r="G21" i="2309"/>
  <c r="G20"/>
  <c r="G19"/>
  <c r="G18"/>
  <c r="C21"/>
  <c r="C20"/>
  <c r="C19"/>
  <c r="C18"/>
  <c r="G18" i="1"/>
  <c r="G19"/>
  <c r="G20"/>
  <c r="G21"/>
  <c r="G15" i="2309"/>
  <c r="G16"/>
  <c r="G17"/>
  <c r="G14"/>
  <c r="C15"/>
  <c r="C16"/>
  <c r="C17"/>
  <c r="C14"/>
  <c r="G14" i="1"/>
  <c r="G15"/>
  <c r="G16"/>
  <c r="G17"/>
</calcChain>
</file>

<file path=xl/sharedStrings.xml><?xml version="1.0" encoding="utf-8"?>
<sst xmlns="http://schemas.openxmlformats.org/spreadsheetml/2006/main" count="324" uniqueCount="157">
  <si>
    <t>อ.ท. 1-02</t>
  </si>
  <si>
    <t>กรมชลประทาน</t>
  </si>
  <si>
    <t>ตารางแสดงสถิติการสำรวจปริมาณน้ำ</t>
  </si>
  <si>
    <t>แม่น้ำ   น้ำแม่คำ</t>
  </si>
  <si>
    <t>สถานี   น้ำแม่คำ</t>
  </si>
  <si>
    <t>Code   KH.72</t>
  </si>
  <si>
    <t>ตำบล   ศรีค้ำ</t>
  </si>
  <si>
    <t>อำเภอ    แม่จัน</t>
  </si>
  <si>
    <t>จังหวัด   เชียงราย</t>
  </si>
  <si>
    <t>ราคาศูนย์เสาระดับ</t>
  </si>
  <si>
    <t>ม.( ร.ส.ม. )</t>
  </si>
  <si>
    <t>วันที่</t>
  </si>
  <si>
    <t>ระดับน้ำ</t>
  </si>
  <si>
    <t>เวลาทำการ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</si>
  <si>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</si>
  <si>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</si>
  <si>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</si>
  <si>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</si>
  <si>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</si>
  <si>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</si>
  <si>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</si>
  <si>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ผิวน้ำ ม.</t>
  </si>
  <si>
    <t>ตร.ม.</t>
  </si>
  <si>
    <t>ม./วินาที</t>
  </si>
  <si>
    <t>ลบ.ม./วินาที</t>
  </si>
  <si>
    <t>แม่น้ำ   น้ำแม่จัน</t>
  </si>
  <si>
    <t>สถานี   น้ำแม่จัน</t>
  </si>
  <si>
    <t>Code   KH.89</t>
  </si>
  <si>
    <t>ตำบล   ป่าซาง</t>
  </si>
  <si>
    <t>ม.(ร.ท.ก.)</t>
  </si>
  <si>
    <t>ผู้ตรวจสอบ…………………………………………..</t>
  </si>
  <si>
    <t>สำนักอุทกวิทยาและบริหารน้ำ</t>
  </si>
  <si>
    <t>"</t>
  </si>
  <si>
    <t>สำรวจที่แนวสะพาน</t>
  </si>
  <si>
    <t>จุดสำรวจ</t>
  </si>
  <si>
    <t>รวม</t>
  </si>
  <si>
    <t>จุด</t>
  </si>
  <si>
    <t xml:space="preserve"> ปีน้ำ     2556  ( 2013 )</t>
  </si>
  <si>
    <t>8 เม.ย.</t>
  </si>
  <si>
    <t>25 เม.ย.</t>
  </si>
  <si>
    <t>29 เม.ย.</t>
  </si>
  <si>
    <t>09.45-10.45</t>
  </si>
  <si>
    <t>09.11-09.30</t>
  </si>
  <si>
    <t>09.20-09.37</t>
  </si>
  <si>
    <t>10.20-10.30</t>
  </si>
  <si>
    <t>09.40-09.50</t>
  </si>
  <si>
    <t>10.10-10.26</t>
  </si>
  <si>
    <t>09.25-09.47</t>
  </si>
  <si>
    <t>09.40-10.05</t>
  </si>
  <si>
    <t>09.26-09.42</t>
  </si>
  <si>
    <t>09.17-09.38</t>
  </si>
  <si>
    <t>7 พ.ค.</t>
  </si>
  <si>
    <t>14 พ.ค.</t>
  </si>
  <si>
    <t>23 พ.ค.</t>
  </si>
  <si>
    <t>30 พ.ค.</t>
  </si>
  <si>
    <t>10.00-10.12</t>
  </si>
  <si>
    <t>10.30-10.43</t>
  </si>
  <si>
    <t>10.02-10.15</t>
  </si>
  <si>
    <t>10.00-10.15</t>
  </si>
  <si>
    <t>4 มิ.ย.</t>
  </si>
  <si>
    <t>13 มิ.ย.</t>
  </si>
  <si>
    <t>19 มิ.ย.</t>
  </si>
  <si>
    <t>26 มิ.ย.</t>
  </si>
  <si>
    <t>11.13-11.36</t>
  </si>
  <si>
    <t>12.58-13.15</t>
  </si>
  <si>
    <t>11.28-11.45</t>
  </si>
  <si>
    <t>09.55-10.10</t>
  </si>
  <si>
    <t>12.16-12.22</t>
  </si>
  <si>
    <t>13.30-13.45</t>
  </si>
  <si>
    <t>12.40-12.48</t>
  </si>
  <si>
    <t>4 ก.ค.</t>
  </si>
  <si>
    <t>11 ก.ค.</t>
  </si>
  <si>
    <t>17 ก.ค.</t>
  </si>
  <si>
    <t>29 ก.ค.</t>
  </si>
  <si>
    <t>12.08-12.25</t>
  </si>
  <si>
    <t>09.56-10.26</t>
  </si>
  <si>
    <t>13.10-13.35</t>
  </si>
  <si>
    <t>11.14-12.04</t>
  </si>
  <si>
    <t>13.00-13.05</t>
  </si>
  <si>
    <t>10.48-11.05</t>
  </si>
  <si>
    <t>13.47-14.05</t>
  </si>
  <si>
    <t>16.34-17.16</t>
  </si>
  <si>
    <t>7 ส.ค.</t>
  </si>
  <si>
    <t>14 ส.ค.</t>
  </si>
  <si>
    <t>21 ส.ค.</t>
  </si>
  <si>
    <t>28 ส.ค.</t>
  </si>
  <si>
    <t>13.50-14.11</t>
  </si>
  <si>
    <t>09.48-10.10</t>
  </si>
  <si>
    <t>13.49-14.11</t>
  </si>
  <si>
    <t>08.59-09.30</t>
  </si>
  <si>
    <t>14.25-14.42</t>
  </si>
  <si>
    <t>10.25-10.45</t>
  </si>
  <si>
    <t>14.22-14.42</t>
  </si>
  <si>
    <t>09.39-10.10</t>
  </si>
  <si>
    <t>4 ก.ย.</t>
  </si>
  <si>
    <t>12 ก.ย.</t>
  </si>
  <si>
    <t>19 ก.ย.</t>
  </si>
  <si>
    <t>26 ก.ย.</t>
  </si>
  <si>
    <t>09.20-09.38</t>
  </si>
  <si>
    <t>09.25-09.50</t>
  </si>
  <si>
    <t>10.51-11.17</t>
  </si>
  <si>
    <t>09.15-09.40</t>
  </si>
  <si>
    <t>10.10-10.30</t>
  </si>
  <si>
    <t>10.03-10.20</t>
  </si>
  <si>
    <t>11.45-12.12</t>
  </si>
  <si>
    <t>10.00-10.20</t>
  </si>
  <si>
    <t>3 ต.ค.</t>
  </si>
  <si>
    <t>16 ต.ค.</t>
  </si>
  <si>
    <t>23 ต.ค.</t>
  </si>
  <si>
    <t>29 ต.ค.</t>
  </si>
  <si>
    <t>14.07-14.30</t>
  </si>
  <si>
    <t>09.50-10.15</t>
  </si>
  <si>
    <t>09.24-09.50</t>
  </si>
  <si>
    <t>15.00-15.20</t>
  </si>
  <si>
    <t>10.50-11.15</t>
  </si>
  <si>
    <t>10.15-10.40</t>
  </si>
  <si>
    <t>10.10-10.40</t>
  </si>
  <si>
    <t>6 พ.ย.</t>
  </si>
  <si>
    <t>11 พ.ย.</t>
  </si>
  <si>
    <t>21 พ.ย.</t>
  </si>
  <si>
    <t>26 พ.ย.</t>
  </si>
  <si>
    <t>09.30-09.50</t>
  </si>
  <si>
    <t>09.45-10.15</t>
  </si>
  <si>
    <t>09.40-10.35</t>
  </si>
  <si>
    <t>10.40-10.55</t>
  </si>
  <si>
    <t>10.25-10.40</t>
  </si>
  <si>
    <t>10.45-11.00</t>
  </si>
  <si>
    <t>5 ธ.ค.</t>
  </si>
  <si>
    <t>11 ธ.ค.</t>
  </si>
  <si>
    <t>18 ธ.ค.</t>
  </si>
  <si>
    <t>27 ธ.ค.</t>
  </si>
  <si>
    <t>09.25-09.45</t>
  </si>
  <si>
    <t>10.30-10.50</t>
  </si>
  <si>
    <t>09.30-10.00</t>
  </si>
  <si>
    <t>11.20-11.40</t>
  </si>
  <si>
    <t>10.20-10.45</t>
  </si>
  <si>
    <t xml:space="preserve">10 ม.ค. </t>
  </si>
  <si>
    <t xml:space="preserve">29 ม.ค. </t>
  </si>
  <si>
    <t>12.10-12.40</t>
  </si>
  <si>
    <t>10.40-11.00</t>
  </si>
  <si>
    <t>13.45-14.10</t>
  </si>
  <si>
    <t>6 ก.พ.</t>
  </si>
  <si>
    <t>13 ก.พ.</t>
  </si>
  <si>
    <t>20 ก.พ.</t>
  </si>
  <si>
    <t>26 ก.พ.</t>
  </si>
  <si>
    <t>09.25-09.40</t>
  </si>
  <si>
    <t>13.00-13.20</t>
  </si>
  <si>
    <t>09.55-10.15</t>
  </si>
  <si>
    <t>11.15-11.30</t>
  </si>
  <si>
    <t>10.05-10.20</t>
  </si>
  <si>
    <t>13.40-13.55</t>
  </si>
  <si>
    <t xml:space="preserve"> ปีน้ำ     2556  </t>
  </si>
  <si>
    <t xml:space="preserve">26 มี.ค. </t>
  </si>
  <si>
    <t xml:space="preserve">6 มี.ค. </t>
  </si>
  <si>
    <t>09.21-09.30</t>
  </si>
  <si>
    <t>09.24-09.35</t>
  </si>
  <si>
    <t>09.50-10.05</t>
  </si>
</sst>
</file>

<file path=xl/styles.xml><?xml version="1.0" encoding="utf-8"?>
<styleSheet xmlns="http://schemas.openxmlformats.org/spreadsheetml/2006/main">
  <numFmts count="2">
    <numFmt numFmtId="187" formatCode="d\ ดดด"/>
    <numFmt numFmtId="188" formatCode="0.000"/>
  </numFmts>
  <fonts count="14">
    <font>
      <sz val="14"/>
      <name val="Cordia New"/>
      <charset val="222"/>
    </font>
    <font>
      <sz val="14"/>
      <name val="AngsanaUPC"/>
      <family val="1"/>
      <charset val="222"/>
    </font>
    <font>
      <sz val="15"/>
      <name val="AngsanaUPC"/>
      <family val="1"/>
      <charset val="222"/>
    </font>
    <font>
      <sz val="15"/>
      <name val="CordiaUPC"/>
    </font>
    <font>
      <b/>
      <sz val="14"/>
      <name val="AngsanaUPC"/>
      <family val="1"/>
      <charset val="222"/>
    </font>
    <font>
      <sz val="18"/>
      <name val="AngsanaUPC"/>
      <family val="1"/>
      <charset val="222"/>
    </font>
    <font>
      <b/>
      <sz val="18"/>
      <name val="AngsanaUPC"/>
      <family val="1"/>
      <charset val="222"/>
    </font>
    <font>
      <b/>
      <sz val="15"/>
      <name val="AngsanaUPC"/>
      <family val="1"/>
      <charset val="222"/>
    </font>
    <font>
      <sz val="12"/>
      <name val="AngsanaUPC"/>
      <charset val="222"/>
    </font>
    <font>
      <sz val="12"/>
      <name val="AngsanaUPC"/>
      <family val="1"/>
      <charset val="222"/>
    </font>
    <font>
      <sz val="8"/>
      <name val="Cordia New"/>
      <charset val="222"/>
    </font>
    <font>
      <sz val="12"/>
      <name val="Angsana New"/>
      <family val="1"/>
    </font>
    <font>
      <sz val="14"/>
      <color indexed="10"/>
      <name val="AngsanaUPC"/>
      <family val="1"/>
      <charset val="222"/>
    </font>
    <font>
      <sz val="14"/>
      <name val="JasmineUPC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Continuous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188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2" fontId="1" fillId="0" borderId="2" xfId="0" applyNumberFormat="1" applyFont="1" applyBorder="1" applyAlignment="1">
      <alignment horizontal="center" vertical="center"/>
    </xf>
    <xf numFmtId="188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88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2" fontId="1" fillId="0" borderId="3" xfId="0" applyNumberFormat="1" applyFont="1" applyBorder="1" applyAlignment="1">
      <alignment horizontal="centerContinuous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88" fontId="1" fillId="0" borderId="0" xfId="0" applyNumberFormat="1" applyFont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188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187" fontId="1" fillId="0" borderId="0" xfId="0" applyNumberFormat="1" applyFont="1" applyBorder="1" applyAlignment="1">
      <alignment horizontal="center" vertical="center"/>
    </xf>
    <xf numFmtId="188" fontId="1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16" fontId="1" fillId="0" borderId="0" xfId="0" applyNumberFormat="1" applyFont="1" applyBorder="1" applyAlignment="1">
      <alignment vertical="center"/>
    </xf>
    <xf numFmtId="188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88" fontId="1" fillId="0" borderId="1" xfId="0" applyNumberFormat="1" applyFont="1" applyBorder="1" applyAlignment="1">
      <alignment horizontal="center"/>
    </xf>
    <xf numFmtId="188" fontId="1" fillId="0" borderId="3" xfId="0" applyNumberFormat="1" applyFont="1" applyBorder="1" applyAlignment="1">
      <alignment horizontal="center"/>
    </xf>
    <xf numFmtId="188" fontId="2" fillId="0" borderId="0" xfId="0" applyNumberFormat="1" applyFont="1"/>
    <xf numFmtId="188" fontId="3" fillId="0" borderId="0" xfId="0" applyNumberFormat="1" applyFont="1"/>
    <xf numFmtId="188" fontId="4" fillId="0" borderId="0" xfId="0" applyNumberFormat="1" applyFont="1" applyBorder="1" applyAlignment="1">
      <alignment horizontal="centerContinuous"/>
    </xf>
    <xf numFmtId="188" fontId="6" fillId="0" borderId="0" xfId="0" applyNumberFormat="1" applyFont="1" applyBorder="1" applyAlignment="1">
      <alignment horizontal="centerContinuous"/>
    </xf>
    <xf numFmtId="188" fontId="2" fillId="0" borderId="0" xfId="0" applyNumberFormat="1" applyFont="1" applyBorder="1"/>
    <xf numFmtId="188" fontId="2" fillId="0" borderId="1" xfId="0" applyNumberFormat="1" applyFont="1" applyBorder="1" applyAlignment="1">
      <alignment horizontal="center"/>
    </xf>
    <xf numFmtId="188" fontId="2" fillId="0" borderId="2" xfId="0" applyNumberFormat="1" applyFont="1" applyBorder="1" applyAlignment="1">
      <alignment horizontal="center"/>
    </xf>
    <xf numFmtId="188" fontId="1" fillId="0" borderId="0" xfId="0" applyNumberFormat="1" applyFont="1" applyBorder="1" applyAlignment="1">
      <alignment vertical="center"/>
    </xf>
    <xf numFmtId="188" fontId="1" fillId="0" borderId="0" xfId="0" applyNumberFormat="1" applyFont="1"/>
    <xf numFmtId="188" fontId="2" fillId="0" borderId="5" xfId="0" applyNumberFormat="1" applyFont="1" applyBorder="1" applyAlignment="1">
      <alignment horizontal="center"/>
    </xf>
    <xf numFmtId="188" fontId="2" fillId="0" borderId="6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/>
    </xf>
    <xf numFmtId="188" fontId="1" fillId="0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188" fontId="1" fillId="0" borderId="3" xfId="0" applyNumberFormat="1" applyFont="1" applyFill="1" applyBorder="1" applyAlignment="1">
      <alignment horizontal="center"/>
    </xf>
    <xf numFmtId="188" fontId="1" fillId="0" borderId="4" xfId="0" applyNumberFormat="1" applyFont="1" applyBorder="1" applyAlignment="1">
      <alignment horizontal="center"/>
    </xf>
    <xf numFmtId="188" fontId="1" fillId="0" borderId="2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7025119401600664"/>
          <c:y val="7.6923076923076927E-2"/>
          <c:w val="0.78315549247363059"/>
          <c:h val="0.7056856187290976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Kh.72!$H$11:$H$53</c:f>
              <c:numCache>
                <c:formatCode>0.000</c:formatCode>
                <c:ptCount val="43"/>
                <c:pt idx="0">
                  <c:v>1.4850000000000001</c:v>
                </c:pt>
                <c:pt idx="1">
                  <c:v>1.1120000000000001</c:v>
                </c:pt>
                <c:pt idx="2">
                  <c:v>1.0920000000000001</c:v>
                </c:pt>
                <c:pt idx="3">
                  <c:v>3.0449999999999999</c:v>
                </c:pt>
                <c:pt idx="4">
                  <c:v>3.1680000000000001</c:v>
                </c:pt>
                <c:pt idx="5">
                  <c:v>1.7589999999999999</c:v>
                </c:pt>
                <c:pt idx="6">
                  <c:v>2.484</c:v>
                </c:pt>
                <c:pt idx="7">
                  <c:v>2.95</c:v>
                </c:pt>
                <c:pt idx="8">
                  <c:v>3.2890000000000001</c:v>
                </c:pt>
                <c:pt idx="9">
                  <c:v>1.498</c:v>
                </c:pt>
                <c:pt idx="10">
                  <c:v>2.1360000000000001</c:v>
                </c:pt>
                <c:pt idx="11">
                  <c:v>1.462</c:v>
                </c:pt>
                <c:pt idx="12">
                  <c:v>35.960999999999999</c:v>
                </c:pt>
                <c:pt idx="13">
                  <c:v>18.361999999999998</c:v>
                </c:pt>
                <c:pt idx="14">
                  <c:v>72.073999999999998</c:v>
                </c:pt>
                <c:pt idx="15">
                  <c:v>21.449000000000002</c:v>
                </c:pt>
                <c:pt idx="16">
                  <c:v>24.702999999999999</c:v>
                </c:pt>
                <c:pt idx="17">
                  <c:v>13.414</c:v>
                </c:pt>
                <c:pt idx="18">
                  <c:v>26.212</c:v>
                </c:pt>
                <c:pt idx="19">
                  <c:v>18.338000000000001</c:v>
                </c:pt>
                <c:pt idx="20">
                  <c:v>27.067</c:v>
                </c:pt>
                <c:pt idx="21">
                  <c:v>32.200000000000003</c:v>
                </c:pt>
                <c:pt idx="22">
                  <c:v>37.481999999999999</c:v>
                </c:pt>
                <c:pt idx="23">
                  <c:v>30.167000000000002</c:v>
                </c:pt>
                <c:pt idx="24">
                  <c:v>20.071000000000002</c:v>
                </c:pt>
                <c:pt idx="25">
                  <c:v>28.55</c:v>
                </c:pt>
                <c:pt idx="26">
                  <c:v>21.93</c:v>
                </c:pt>
                <c:pt idx="27">
                  <c:v>15.731</c:v>
                </c:pt>
                <c:pt idx="28">
                  <c:v>17.311</c:v>
                </c:pt>
                <c:pt idx="29">
                  <c:v>17.745000000000001</c:v>
                </c:pt>
                <c:pt idx="30">
                  <c:v>14.362</c:v>
                </c:pt>
                <c:pt idx="31">
                  <c:v>14.567</c:v>
                </c:pt>
                <c:pt idx="32">
                  <c:v>13.429</c:v>
                </c:pt>
                <c:pt idx="33">
                  <c:v>17.856999999999999</c:v>
                </c:pt>
                <c:pt idx="34">
                  <c:v>12.401999999999999</c:v>
                </c:pt>
                <c:pt idx="35">
                  <c:v>9.7110000000000003</c:v>
                </c:pt>
                <c:pt idx="36">
                  <c:v>8.7460000000000004</c:v>
                </c:pt>
                <c:pt idx="37">
                  <c:v>6.3090000000000002</c:v>
                </c:pt>
                <c:pt idx="38">
                  <c:v>6.07</c:v>
                </c:pt>
                <c:pt idx="39">
                  <c:v>4.5979999999999999</c:v>
                </c:pt>
                <c:pt idx="40">
                  <c:v>3.113</c:v>
                </c:pt>
                <c:pt idx="41">
                  <c:v>2.339</c:v>
                </c:pt>
                <c:pt idx="42">
                  <c:v>4.1660000000000004</c:v>
                </c:pt>
              </c:numCache>
            </c:numRef>
          </c:xVal>
          <c:yVal>
            <c:numRef>
              <c:f>Kh.72!$C$11:$C$53</c:f>
              <c:numCache>
                <c:formatCode>0.000</c:formatCode>
                <c:ptCount val="43"/>
                <c:pt idx="0">
                  <c:v>393.89</c:v>
                </c:pt>
                <c:pt idx="1">
                  <c:v>393.85999999999996</c:v>
                </c:pt>
                <c:pt idx="2">
                  <c:v>393.84999999999997</c:v>
                </c:pt>
                <c:pt idx="3">
                  <c:v>393.94</c:v>
                </c:pt>
                <c:pt idx="4">
                  <c:v>393.96999999999997</c:v>
                </c:pt>
                <c:pt idx="5">
                  <c:v>393.84999999999997</c:v>
                </c:pt>
                <c:pt idx="6">
                  <c:v>393.96</c:v>
                </c:pt>
                <c:pt idx="7">
                  <c:v>393.96</c:v>
                </c:pt>
                <c:pt idx="8">
                  <c:v>393.9</c:v>
                </c:pt>
                <c:pt idx="9">
                  <c:v>393.83</c:v>
                </c:pt>
                <c:pt idx="10">
                  <c:v>393.87</c:v>
                </c:pt>
                <c:pt idx="11">
                  <c:v>393.88</c:v>
                </c:pt>
                <c:pt idx="12">
                  <c:v>395.58</c:v>
                </c:pt>
                <c:pt idx="13">
                  <c:v>394.96</c:v>
                </c:pt>
                <c:pt idx="14">
                  <c:v>396.65999999999997</c:v>
                </c:pt>
                <c:pt idx="15">
                  <c:v>395.04999999999995</c:v>
                </c:pt>
                <c:pt idx="16">
                  <c:v>395.27</c:v>
                </c:pt>
                <c:pt idx="17">
                  <c:v>394.7</c:v>
                </c:pt>
                <c:pt idx="18">
                  <c:v>395.23999999999995</c:v>
                </c:pt>
                <c:pt idx="19">
                  <c:v>394.95</c:v>
                </c:pt>
                <c:pt idx="20">
                  <c:v>395.32</c:v>
                </c:pt>
                <c:pt idx="21">
                  <c:v>395.58</c:v>
                </c:pt>
                <c:pt idx="22">
                  <c:v>395.62</c:v>
                </c:pt>
                <c:pt idx="23">
                  <c:v>395.4</c:v>
                </c:pt>
                <c:pt idx="24">
                  <c:v>395.09</c:v>
                </c:pt>
                <c:pt idx="25">
                  <c:v>395.37</c:v>
                </c:pt>
                <c:pt idx="26">
                  <c:v>395.12</c:v>
                </c:pt>
                <c:pt idx="27">
                  <c:v>394.9</c:v>
                </c:pt>
                <c:pt idx="28">
                  <c:v>394.9</c:v>
                </c:pt>
                <c:pt idx="29">
                  <c:v>394.97999999999996</c:v>
                </c:pt>
                <c:pt idx="30">
                  <c:v>394.84999999999997</c:v>
                </c:pt>
                <c:pt idx="31">
                  <c:v>394.75</c:v>
                </c:pt>
                <c:pt idx="32">
                  <c:v>394.7</c:v>
                </c:pt>
                <c:pt idx="33">
                  <c:v>394.95</c:v>
                </c:pt>
                <c:pt idx="34">
                  <c:v>394.63</c:v>
                </c:pt>
                <c:pt idx="35">
                  <c:v>394.45</c:v>
                </c:pt>
                <c:pt idx="36">
                  <c:v>394.26</c:v>
                </c:pt>
                <c:pt idx="37">
                  <c:v>394.15999999999997</c:v>
                </c:pt>
                <c:pt idx="38">
                  <c:v>394.09999999999997</c:v>
                </c:pt>
                <c:pt idx="39">
                  <c:v>394.04999999999995</c:v>
                </c:pt>
                <c:pt idx="40">
                  <c:v>394</c:v>
                </c:pt>
                <c:pt idx="41">
                  <c:v>393.96</c:v>
                </c:pt>
                <c:pt idx="42">
                  <c:v>393.98999999999995</c:v>
                </c:pt>
              </c:numCache>
            </c:numRef>
          </c:yVal>
        </c:ser>
        <c:axId val="44346752"/>
        <c:axId val="44420096"/>
      </c:scatterChart>
      <c:valAx>
        <c:axId val="44346752"/>
        <c:scaling>
          <c:orientation val="minMax"/>
          <c:max val="3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340581143210168"/>
              <c:y val="0.846153846153846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4420096"/>
        <c:crossesAt val="300"/>
        <c:crossBetween val="midCat"/>
        <c:majorUnit val="50"/>
        <c:minorUnit val="25"/>
      </c:valAx>
      <c:valAx>
        <c:axId val="44420096"/>
        <c:scaling>
          <c:orientation val="minMax"/>
          <c:max val="399"/>
          <c:min val="39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7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301082796193853E-2"/>
              <c:y val="0.2642140468227424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4346752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994648118368577"/>
          <c:y val="8.4337349397590466E-2"/>
          <c:w val="0.78354272377320289"/>
          <c:h val="0.6867469879518072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Kh.72!$F$11:$F$53</c:f>
              <c:numCache>
                <c:formatCode>0.00</c:formatCode>
                <c:ptCount val="43"/>
                <c:pt idx="0">
                  <c:v>2.74</c:v>
                </c:pt>
                <c:pt idx="1">
                  <c:v>2.1800000000000002</c:v>
                </c:pt>
                <c:pt idx="2">
                  <c:v>2.57</c:v>
                </c:pt>
                <c:pt idx="3">
                  <c:v>5.15</c:v>
                </c:pt>
                <c:pt idx="4">
                  <c:v>5.08</c:v>
                </c:pt>
                <c:pt idx="5">
                  <c:v>3.35</c:v>
                </c:pt>
                <c:pt idx="6">
                  <c:v>3.96</c:v>
                </c:pt>
                <c:pt idx="7">
                  <c:v>4.75</c:v>
                </c:pt>
                <c:pt idx="8">
                  <c:v>4.46</c:v>
                </c:pt>
                <c:pt idx="9">
                  <c:v>2.71</c:v>
                </c:pt>
                <c:pt idx="10">
                  <c:v>3.42</c:v>
                </c:pt>
                <c:pt idx="11">
                  <c:v>3.1</c:v>
                </c:pt>
                <c:pt idx="12">
                  <c:v>40.21</c:v>
                </c:pt>
                <c:pt idx="13">
                  <c:v>21.32</c:v>
                </c:pt>
                <c:pt idx="14">
                  <c:v>78.959999999999994</c:v>
                </c:pt>
                <c:pt idx="15">
                  <c:v>25.11</c:v>
                </c:pt>
                <c:pt idx="16">
                  <c:v>26.02</c:v>
                </c:pt>
                <c:pt idx="17">
                  <c:v>16.79</c:v>
                </c:pt>
                <c:pt idx="18">
                  <c:v>28.33</c:v>
                </c:pt>
                <c:pt idx="19" formatCode="General">
                  <c:v>22.57</c:v>
                </c:pt>
                <c:pt idx="20" formatCode="General">
                  <c:v>29.95</c:v>
                </c:pt>
                <c:pt idx="21">
                  <c:v>35.18</c:v>
                </c:pt>
                <c:pt idx="22">
                  <c:v>38.32</c:v>
                </c:pt>
                <c:pt idx="23">
                  <c:v>30.09</c:v>
                </c:pt>
                <c:pt idx="24">
                  <c:v>24.12</c:v>
                </c:pt>
                <c:pt idx="25">
                  <c:v>30.99</c:v>
                </c:pt>
                <c:pt idx="26">
                  <c:v>26.39</c:v>
                </c:pt>
                <c:pt idx="27">
                  <c:v>19.920000000000002</c:v>
                </c:pt>
                <c:pt idx="28">
                  <c:v>22.22</c:v>
                </c:pt>
                <c:pt idx="29">
                  <c:v>22.22</c:v>
                </c:pt>
                <c:pt idx="30">
                  <c:v>19.399999999999999</c:v>
                </c:pt>
                <c:pt idx="31">
                  <c:v>18.7</c:v>
                </c:pt>
                <c:pt idx="32">
                  <c:v>17.43</c:v>
                </c:pt>
                <c:pt idx="33">
                  <c:v>21.55</c:v>
                </c:pt>
                <c:pt idx="34">
                  <c:v>16.55</c:v>
                </c:pt>
                <c:pt idx="35">
                  <c:v>13.97</c:v>
                </c:pt>
                <c:pt idx="36">
                  <c:v>12.24</c:v>
                </c:pt>
                <c:pt idx="37">
                  <c:v>9.0500000000000007</c:v>
                </c:pt>
                <c:pt idx="38">
                  <c:v>8.6999999999999993</c:v>
                </c:pt>
                <c:pt idx="39">
                  <c:v>8.0299999999999994</c:v>
                </c:pt>
                <c:pt idx="40">
                  <c:v>5.44</c:v>
                </c:pt>
                <c:pt idx="41">
                  <c:v>4.6399999999999997</c:v>
                </c:pt>
                <c:pt idx="42">
                  <c:v>6.12</c:v>
                </c:pt>
              </c:numCache>
            </c:numRef>
          </c:xVal>
          <c:yVal>
            <c:numRef>
              <c:f>Kh.72!$C$11:$C$53</c:f>
              <c:numCache>
                <c:formatCode>0.000</c:formatCode>
                <c:ptCount val="43"/>
                <c:pt idx="0">
                  <c:v>393.89</c:v>
                </c:pt>
                <c:pt idx="1">
                  <c:v>393.85999999999996</c:v>
                </c:pt>
                <c:pt idx="2">
                  <c:v>393.84999999999997</c:v>
                </c:pt>
                <c:pt idx="3">
                  <c:v>393.94</c:v>
                </c:pt>
                <c:pt idx="4">
                  <c:v>393.96999999999997</c:v>
                </c:pt>
                <c:pt idx="5">
                  <c:v>393.84999999999997</c:v>
                </c:pt>
                <c:pt idx="6">
                  <c:v>393.96</c:v>
                </c:pt>
                <c:pt idx="7">
                  <c:v>393.96</c:v>
                </c:pt>
                <c:pt idx="8">
                  <c:v>393.9</c:v>
                </c:pt>
                <c:pt idx="9">
                  <c:v>393.83</c:v>
                </c:pt>
                <c:pt idx="10">
                  <c:v>393.87</c:v>
                </c:pt>
                <c:pt idx="11">
                  <c:v>393.88</c:v>
                </c:pt>
                <c:pt idx="12">
                  <c:v>395.58</c:v>
                </c:pt>
                <c:pt idx="13">
                  <c:v>394.96</c:v>
                </c:pt>
                <c:pt idx="14">
                  <c:v>396.65999999999997</c:v>
                </c:pt>
                <c:pt idx="15">
                  <c:v>395.04999999999995</c:v>
                </c:pt>
                <c:pt idx="16">
                  <c:v>395.27</c:v>
                </c:pt>
                <c:pt idx="17">
                  <c:v>394.7</c:v>
                </c:pt>
                <c:pt idx="18">
                  <c:v>395.23999999999995</c:v>
                </c:pt>
                <c:pt idx="19">
                  <c:v>394.95</c:v>
                </c:pt>
                <c:pt idx="20">
                  <c:v>395.32</c:v>
                </c:pt>
                <c:pt idx="21">
                  <c:v>395.58</c:v>
                </c:pt>
                <c:pt idx="22">
                  <c:v>395.62</c:v>
                </c:pt>
                <c:pt idx="23">
                  <c:v>395.4</c:v>
                </c:pt>
                <c:pt idx="24">
                  <c:v>395.09</c:v>
                </c:pt>
                <c:pt idx="25">
                  <c:v>395.37</c:v>
                </c:pt>
                <c:pt idx="26">
                  <c:v>395.12</c:v>
                </c:pt>
                <c:pt idx="27">
                  <c:v>394.9</c:v>
                </c:pt>
                <c:pt idx="28">
                  <c:v>394.9</c:v>
                </c:pt>
                <c:pt idx="29">
                  <c:v>394.97999999999996</c:v>
                </c:pt>
                <c:pt idx="30">
                  <c:v>394.84999999999997</c:v>
                </c:pt>
                <c:pt idx="31">
                  <c:v>394.75</c:v>
                </c:pt>
                <c:pt idx="32">
                  <c:v>394.7</c:v>
                </c:pt>
                <c:pt idx="33">
                  <c:v>394.95</c:v>
                </c:pt>
                <c:pt idx="34">
                  <c:v>394.63</c:v>
                </c:pt>
                <c:pt idx="35">
                  <c:v>394.45</c:v>
                </c:pt>
                <c:pt idx="36">
                  <c:v>394.26</c:v>
                </c:pt>
                <c:pt idx="37">
                  <c:v>394.15999999999997</c:v>
                </c:pt>
                <c:pt idx="38">
                  <c:v>394.09999999999997</c:v>
                </c:pt>
                <c:pt idx="39">
                  <c:v>394.04999999999995</c:v>
                </c:pt>
                <c:pt idx="40">
                  <c:v>394</c:v>
                </c:pt>
                <c:pt idx="41">
                  <c:v>393.96</c:v>
                </c:pt>
                <c:pt idx="42">
                  <c:v>393.98999999999995</c:v>
                </c:pt>
              </c:numCache>
            </c:numRef>
          </c:yVal>
        </c:ser>
        <c:axId val="44468096"/>
        <c:axId val="44827776"/>
      </c:scatterChart>
      <c:valAx>
        <c:axId val="44468096"/>
        <c:scaling>
          <c:orientation val="minMax"/>
          <c:max val="2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121687829906812"/>
              <c:y val="0.849397590361445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4827776"/>
        <c:crossesAt val="300"/>
        <c:crossBetween val="midCat"/>
        <c:majorUnit val="50"/>
        <c:minorUnit val="25"/>
      </c:valAx>
      <c:valAx>
        <c:axId val="44827776"/>
        <c:scaling>
          <c:orientation val="minMax"/>
          <c:max val="399"/>
          <c:min val="39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23938991859E-2"/>
              <c:y val="0.2801204819277111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4468096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9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9039162449227828"/>
          <c:y val="8.5889570552147229E-2"/>
          <c:w val="0.76690458089880353"/>
          <c:h val="0.6779141104294481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Kh.72!$G$11:$G$53</c:f>
              <c:numCache>
                <c:formatCode>0.000</c:formatCode>
                <c:ptCount val="43"/>
                <c:pt idx="0">
                  <c:v>0.54197080291970801</c:v>
                </c:pt>
                <c:pt idx="1">
                  <c:v>0.51009174311926608</c:v>
                </c:pt>
                <c:pt idx="2">
                  <c:v>0.42490272373540861</c:v>
                </c:pt>
                <c:pt idx="3">
                  <c:v>0.59126213592233001</c:v>
                </c:pt>
                <c:pt idx="4">
                  <c:v>0.62362204724409454</c:v>
                </c:pt>
                <c:pt idx="5">
                  <c:v>0.52507462686567163</c:v>
                </c:pt>
                <c:pt idx="6">
                  <c:v>0.62727272727272732</c:v>
                </c:pt>
                <c:pt idx="7">
                  <c:v>0.62105263157894741</c:v>
                </c:pt>
                <c:pt idx="8">
                  <c:v>0.73744394618834086</c:v>
                </c:pt>
                <c:pt idx="9">
                  <c:v>0.5527675276752767</c:v>
                </c:pt>
                <c:pt idx="10">
                  <c:v>0.62456140350877198</c:v>
                </c:pt>
                <c:pt idx="11">
                  <c:v>0.4716129032258064</c:v>
                </c:pt>
                <c:pt idx="12">
                  <c:v>0.89432976871425018</c:v>
                </c:pt>
                <c:pt idx="13">
                  <c:v>0.86125703564727951</c:v>
                </c:pt>
                <c:pt idx="14">
                  <c:v>0.91279128672745702</c:v>
                </c:pt>
                <c:pt idx="15">
                  <c:v>0.85420151334129835</c:v>
                </c:pt>
                <c:pt idx="16">
                  <c:v>0.94938508839354341</c:v>
                </c:pt>
                <c:pt idx="17">
                  <c:v>0.79892793329362721</c:v>
                </c:pt>
                <c:pt idx="18">
                  <c:v>0.92523826332509707</c:v>
                </c:pt>
                <c:pt idx="19">
                  <c:v>0.81249446167478956</c:v>
                </c:pt>
                <c:pt idx="20">
                  <c:v>0.90373956594323879</c:v>
                </c:pt>
                <c:pt idx="21">
                  <c:v>0.91529277998863001</c:v>
                </c:pt>
                <c:pt idx="22">
                  <c:v>0.97813152400835068</c:v>
                </c:pt>
                <c:pt idx="23">
                  <c:v>1.002558989697574</c:v>
                </c:pt>
                <c:pt idx="24">
                  <c:v>0.83213101160862357</c:v>
                </c:pt>
                <c:pt idx="25">
                  <c:v>0.9212649241690869</c:v>
                </c:pt>
                <c:pt idx="26">
                  <c:v>0.83099658961727929</c:v>
                </c:pt>
                <c:pt idx="27">
                  <c:v>0.78970883534136538</c:v>
                </c:pt>
                <c:pt idx="28">
                  <c:v>0.77907290729072909</c:v>
                </c:pt>
                <c:pt idx="29">
                  <c:v>0.79860486048604873</c:v>
                </c:pt>
                <c:pt idx="30">
                  <c:v>0.74030927835051552</c:v>
                </c:pt>
                <c:pt idx="31">
                  <c:v>0.7789839572192514</c:v>
                </c:pt>
                <c:pt idx="32">
                  <c:v>0.77045324153757888</c:v>
                </c:pt>
                <c:pt idx="33">
                  <c:v>0.82863109048723893</c:v>
                </c:pt>
                <c:pt idx="34">
                  <c:v>0.74936555891238665</c:v>
                </c:pt>
                <c:pt idx="35">
                  <c:v>0.69513242662848962</c:v>
                </c:pt>
                <c:pt idx="36">
                  <c:v>0.71454248366013073</c:v>
                </c:pt>
                <c:pt idx="37">
                  <c:v>0</c:v>
                </c:pt>
                <c:pt idx="38">
                  <c:v>0.69770114942528749</c:v>
                </c:pt>
                <c:pt idx="39">
                  <c:v>0.57260273972602738</c:v>
                </c:pt>
                <c:pt idx="40">
                  <c:v>0.57224264705882344</c:v>
                </c:pt>
                <c:pt idx="41">
                  <c:v>0.50409482758620694</c:v>
                </c:pt>
                <c:pt idx="42">
                  <c:v>0.68071895424836604</c:v>
                </c:pt>
              </c:numCache>
            </c:numRef>
          </c:xVal>
          <c:yVal>
            <c:numRef>
              <c:f>Kh.72!$C$11:$C$53</c:f>
              <c:numCache>
                <c:formatCode>0.000</c:formatCode>
                <c:ptCount val="43"/>
                <c:pt idx="0">
                  <c:v>393.89</c:v>
                </c:pt>
                <c:pt idx="1">
                  <c:v>393.85999999999996</c:v>
                </c:pt>
                <c:pt idx="2">
                  <c:v>393.84999999999997</c:v>
                </c:pt>
                <c:pt idx="3">
                  <c:v>393.94</c:v>
                </c:pt>
                <c:pt idx="4">
                  <c:v>393.96999999999997</c:v>
                </c:pt>
                <c:pt idx="5">
                  <c:v>393.84999999999997</c:v>
                </c:pt>
                <c:pt idx="6">
                  <c:v>393.96</c:v>
                </c:pt>
                <c:pt idx="7">
                  <c:v>393.96</c:v>
                </c:pt>
                <c:pt idx="8">
                  <c:v>393.9</c:v>
                </c:pt>
                <c:pt idx="9">
                  <c:v>393.83</c:v>
                </c:pt>
                <c:pt idx="10">
                  <c:v>393.87</c:v>
                </c:pt>
                <c:pt idx="11">
                  <c:v>393.88</c:v>
                </c:pt>
                <c:pt idx="12">
                  <c:v>395.58</c:v>
                </c:pt>
                <c:pt idx="13">
                  <c:v>394.96</c:v>
                </c:pt>
                <c:pt idx="14">
                  <c:v>396.65999999999997</c:v>
                </c:pt>
                <c:pt idx="15">
                  <c:v>395.04999999999995</c:v>
                </c:pt>
                <c:pt idx="16">
                  <c:v>395.27</c:v>
                </c:pt>
                <c:pt idx="17">
                  <c:v>394.7</c:v>
                </c:pt>
                <c:pt idx="18">
                  <c:v>395.23999999999995</c:v>
                </c:pt>
                <c:pt idx="19">
                  <c:v>394.95</c:v>
                </c:pt>
                <c:pt idx="20">
                  <c:v>395.32</c:v>
                </c:pt>
                <c:pt idx="21">
                  <c:v>395.58</c:v>
                </c:pt>
                <c:pt idx="22">
                  <c:v>395.62</c:v>
                </c:pt>
                <c:pt idx="23">
                  <c:v>395.4</c:v>
                </c:pt>
                <c:pt idx="24">
                  <c:v>395.09</c:v>
                </c:pt>
                <c:pt idx="25">
                  <c:v>395.37</c:v>
                </c:pt>
                <c:pt idx="26">
                  <c:v>395.12</c:v>
                </c:pt>
                <c:pt idx="27">
                  <c:v>394.9</c:v>
                </c:pt>
                <c:pt idx="28">
                  <c:v>394.9</c:v>
                </c:pt>
                <c:pt idx="29">
                  <c:v>394.97999999999996</c:v>
                </c:pt>
                <c:pt idx="30">
                  <c:v>394.84999999999997</c:v>
                </c:pt>
                <c:pt idx="31">
                  <c:v>394.75</c:v>
                </c:pt>
                <c:pt idx="32">
                  <c:v>394.7</c:v>
                </c:pt>
                <c:pt idx="33">
                  <c:v>394.95</c:v>
                </c:pt>
                <c:pt idx="34">
                  <c:v>394.63</c:v>
                </c:pt>
                <c:pt idx="35">
                  <c:v>394.45</c:v>
                </c:pt>
                <c:pt idx="36">
                  <c:v>394.26</c:v>
                </c:pt>
                <c:pt idx="37">
                  <c:v>394.15999999999997</c:v>
                </c:pt>
                <c:pt idx="38">
                  <c:v>394.09999999999997</c:v>
                </c:pt>
                <c:pt idx="39">
                  <c:v>394.04999999999995</c:v>
                </c:pt>
                <c:pt idx="40">
                  <c:v>394</c:v>
                </c:pt>
                <c:pt idx="41">
                  <c:v>393.96</c:v>
                </c:pt>
                <c:pt idx="42">
                  <c:v>393.98999999999995</c:v>
                </c:pt>
              </c:numCache>
            </c:numRef>
          </c:yVal>
        </c:ser>
        <c:axId val="44867584"/>
        <c:axId val="44870656"/>
      </c:scatterChart>
      <c:valAx>
        <c:axId val="44867584"/>
        <c:scaling>
          <c:orientation val="minMax"/>
          <c:max val="1.5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5195768804709052"/>
              <c:y val="0.85889570552147299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4870656"/>
        <c:crossesAt val="300"/>
        <c:crossBetween val="midCat"/>
        <c:majorUnit val="0.30000000000000016"/>
        <c:minorUnit val="0.1"/>
      </c:valAx>
      <c:valAx>
        <c:axId val="44870656"/>
        <c:scaling>
          <c:orientation val="minMax"/>
          <c:max val="399"/>
          <c:min val="39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4.9822107343773799E-2"/>
              <c:y val="0.2760736196319018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4867584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84590761842592"/>
          <c:y val="8.5020410987338271E-2"/>
          <c:w val="0.78494761030537796"/>
          <c:h val="0.6720661058999116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Kh.89!$H$11:$H$49</c:f>
              <c:numCache>
                <c:formatCode>0.000</c:formatCode>
                <c:ptCount val="39"/>
                <c:pt idx="0">
                  <c:v>0.61</c:v>
                </c:pt>
                <c:pt idx="1">
                  <c:v>0.29399999999999998</c:v>
                </c:pt>
                <c:pt idx="2">
                  <c:v>0.13300000000000001</c:v>
                </c:pt>
                <c:pt idx="3">
                  <c:v>0.75600000000000001</c:v>
                </c:pt>
                <c:pt idx="4">
                  <c:v>0.94499999999999995</c:v>
                </c:pt>
                <c:pt idx="5">
                  <c:v>0.76600000000000001</c:v>
                </c:pt>
                <c:pt idx="6">
                  <c:v>0.505</c:v>
                </c:pt>
                <c:pt idx="7">
                  <c:v>1.7589999999999999</c:v>
                </c:pt>
                <c:pt idx="8">
                  <c:v>0.46500000000000002</c:v>
                </c:pt>
                <c:pt idx="9">
                  <c:v>0.19</c:v>
                </c:pt>
                <c:pt idx="10">
                  <c:v>0.40600000000000003</c:v>
                </c:pt>
                <c:pt idx="11">
                  <c:v>0</c:v>
                </c:pt>
                <c:pt idx="12">
                  <c:v>10.903</c:v>
                </c:pt>
                <c:pt idx="13">
                  <c:v>4.1749999999999998</c:v>
                </c:pt>
                <c:pt idx="14">
                  <c:v>32.448999999999998</c:v>
                </c:pt>
                <c:pt idx="15">
                  <c:v>5.8239999999999998</c:v>
                </c:pt>
                <c:pt idx="16">
                  <c:v>7.141</c:v>
                </c:pt>
                <c:pt idx="17">
                  <c:v>3.948</c:v>
                </c:pt>
                <c:pt idx="18">
                  <c:v>7.04</c:v>
                </c:pt>
                <c:pt idx="19">
                  <c:v>4.8289999999999997</c:v>
                </c:pt>
                <c:pt idx="20">
                  <c:v>8.5259999999999998</c:v>
                </c:pt>
                <c:pt idx="21">
                  <c:v>11.977</c:v>
                </c:pt>
                <c:pt idx="22">
                  <c:v>11.635</c:v>
                </c:pt>
                <c:pt idx="23">
                  <c:v>5.81</c:v>
                </c:pt>
                <c:pt idx="24">
                  <c:v>3.39</c:v>
                </c:pt>
                <c:pt idx="25">
                  <c:v>5.2969999999999997</c:v>
                </c:pt>
                <c:pt idx="26">
                  <c:v>4.5430000000000001</c:v>
                </c:pt>
                <c:pt idx="27">
                  <c:v>6.7359999999999998</c:v>
                </c:pt>
                <c:pt idx="28">
                  <c:v>6.0270000000000001</c:v>
                </c:pt>
                <c:pt idx="29">
                  <c:v>6.5250000000000004</c:v>
                </c:pt>
                <c:pt idx="30">
                  <c:v>5.2329999999999997</c:v>
                </c:pt>
                <c:pt idx="31">
                  <c:v>4.9550000000000001</c:v>
                </c:pt>
                <c:pt idx="32">
                  <c:v>4.3659999999999997</c:v>
                </c:pt>
                <c:pt idx="33">
                  <c:v>4.2720000000000002</c:v>
                </c:pt>
                <c:pt idx="34">
                  <c:v>2.3450000000000002</c:v>
                </c:pt>
                <c:pt idx="35">
                  <c:v>0.68</c:v>
                </c:pt>
                <c:pt idx="36">
                  <c:v>1.155</c:v>
                </c:pt>
                <c:pt idx="37">
                  <c:v>0.85099999999999998</c:v>
                </c:pt>
                <c:pt idx="38">
                  <c:v>0.745</c:v>
                </c:pt>
              </c:numCache>
            </c:numRef>
          </c:xVal>
          <c:yVal>
            <c:numRef>
              <c:f>Kh.89!$C$11:$C$49</c:f>
              <c:numCache>
                <c:formatCode>0.000</c:formatCode>
                <c:ptCount val="39"/>
                <c:pt idx="0">
                  <c:v>406.83499999999998</c:v>
                </c:pt>
                <c:pt idx="1">
                  <c:v>406.63499999999999</c:v>
                </c:pt>
                <c:pt idx="2">
                  <c:v>406.71499999999997</c:v>
                </c:pt>
                <c:pt idx="3">
                  <c:v>406.79500000000002</c:v>
                </c:pt>
                <c:pt idx="4">
                  <c:v>406.92500000000001</c:v>
                </c:pt>
                <c:pt idx="5">
                  <c:v>406.92500000000001</c:v>
                </c:pt>
                <c:pt idx="6">
                  <c:v>406.90499999999997</c:v>
                </c:pt>
                <c:pt idx="7">
                  <c:v>406.995</c:v>
                </c:pt>
                <c:pt idx="8">
                  <c:v>406.44499999999999</c:v>
                </c:pt>
                <c:pt idx="9">
                  <c:v>406.46499999999997</c:v>
                </c:pt>
                <c:pt idx="10">
                  <c:v>406.565</c:v>
                </c:pt>
                <c:pt idx="11">
                  <c:v>406.685</c:v>
                </c:pt>
                <c:pt idx="12">
                  <c:v>407.255</c:v>
                </c:pt>
                <c:pt idx="13">
                  <c:v>407.065</c:v>
                </c:pt>
                <c:pt idx="14">
                  <c:v>407.935</c:v>
                </c:pt>
                <c:pt idx="15">
                  <c:v>406.995</c:v>
                </c:pt>
                <c:pt idx="16">
                  <c:v>407.03499999999997</c:v>
                </c:pt>
                <c:pt idx="17">
                  <c:v>406.83499999999998</c:v>
                </c:pt>
                <c:pt idx="18">
                  <c:v>407.19499999999999</c:v>
                </c:pt>
                <c:pt idx="19">
                  <c:v>407.07499999999999</c:v>
                </c:pt>
                <c:pt idx="20">
                  <c:v>407.10500000000002</c:v>
                </c:pt>
                <c:pt idx="21">
                  <c:v>407.27499999999998</c:v>
                </c:pt>
                <c:pt idx="22">
                  <c:v>407.34499999999997</c:v>
                </c:pt>
                <c:pt idx="23">
                  <c:v>407.15499999999997</c:v>
                </c:pt>
                <c:pt idx="24">
                  <c:v>407.065</c:v>
                </c:pt>
                <c:pt idx="25">
                  <c:v>407.185</c:v>
                </c:pt>
                <c:pt idx="26">
                  <c:v>407.15499999999997</c:v>
                </c:pt>
                <c:pt idx="27">
                  <c:v>407.26499999999999</c:v>
                </c:pt>
                <c:pt idx="28">
                  <c:v>407.255</c:v>
                </c:pt>
                <c:pt idx="29">
                  <c:v>407.27499999999998</c:v>
                </c:pt>
                <c:pt idx="30">
                  <c:v>407.22499999999997</c:v>
                </c:pt>
                <c:pt idx="31">
                  <c:v>407.245</c:v>
                </c:pt>
                <c:pt idx="32">
                  <c:v>407.21499999999997</c:v>
                </c:pt>
                <c:pt idx="33">
                  <c:v>407.19499999999999</c:v>
                </c:pt>
                <c:pt idx="34">
                  <c:v>407.01499999999999</c:v>
                </c:pt>
                <c:pt idx="35">
                  <c:v>406.90499999999997</c:v>
                </c:pt>
                <c:pt idx="36">
                  <c:v>406.935</c:v>
                </c:pt>
                <c:pt idx="37">
                  <c:v>406.90499999999997</c:v>
                </c:pt>
                <c:pt idx="38">
                  <c:v>406.84499999999997</c:v>
                </c:pt>
              </c:numCache>
            </c:numRef>
          </c:yVal>
        </c:ser>
        <c:axId val="46865408"/>
        <c:axId val="46888448"/>
      </c:scatterChart>
      <c:valAx>
        <c:axId val="46865408"/>
        <c:scaling>
          <c:orientation val="minMax"/>
          <c:max val="1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6953487191782894"/>
              <c:y val="0.83805833687519193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6888448"/>
        <c:crossesAt val="300"/>
        <c:crossBetween val="midCat"/>
        <c:majorUnit val="20"/>
        <c:minorUnit val="10"/>
      </c:valAx>
      <c:valAx>
        <c:axId val="46888448"/>
        <c:scaling>
          <c:orientation val="minMax"/>
          <c:max val="409"/>
          <c:min val="40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5.5555652784170524E-2"/>
              <c:y val="0.2510126419626179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686540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192184886726482"/>
          <c:y val="9.1205356787835964E-2"/>
          <c:w val="0.79003627359412709"/>
          <c:h val="0.6644961708828043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Kh.89!$F$11:$F$49</c:f>
              <c:numCache>
                <c:formatCode>0.00</c:formatCode>
                <c:ptCount val="39"/>
                <c:pt idx="0">
                  <c:v>3.69</c:v>
                </c:pt>
                <c:pt idx="1">
                  <c:v>2.3199999999999998</c:v>
                </c:pt>
                <c:pt idx="2">
                  <c:v>2.74</c:v>
                </c:pt>
                <c:pt idx="3">
                  <c:v>3.69</c:v>
                </c:pt>
                <c:pt idx="4">
                  <c:v>4.68</c:v>
                </c:pt>
                <c:pt idx="5">
                  <c:v>4.5199999999999996</c:v>
                </c:pt>
                <c:pt idx="6">
                  <c:v>4.1100000000000003</c:v>
                </c:pt>
                <c:pt idx="7">
                  <c:v>4.58</c:v>
                </c:pt>
                <c:pt idx="8">
                  <c:v>1.08</c:v>
                </c:pt>
                <c:pt idx="9">
                  <c:v>1.07</c:v>
                </c:pt>
                <c:pt idx="10">
                  <c:v>2.34</c:v>
                </c:pt>
                <c:pt idx="11">
                  <c:v>7.3</c:v>
                </c:pt>
                <c:pt idx="12">
                  <c:v>12.72</c:v>
                </c:pt>
                <c:pt idx="13">
                  <c:v>10.82</c:v>
                </c:pt>
                <c:pt idx="14">
                  <c:v>28.67</c:v>
                </c:pt>
                <c:pt idx="15">
                  <c:v>11.42</c:v>
                </c:pt>
                <c:pt idx="16">
                  <c:v>10.48</c:v>
                </c:pt>
                <c:pt idx="17">
                  <c:v>6.33</c:v>
                </c:pt>
                <c:pt idx="18">
                  <c:v>12.88</c:v>
                </c:pt>
                <c:pt idx="19">
                  <c:v>10.67</c:v>
                </c:pt>
                <c:pt idx="20">
                  <c:v>11.67</c:v>
                </c:pt>
                <c:pt idx="21">
                  <c:v>14.57</c:v>
                </c:pt>
                <c:pt idx="22">
                  <c:v>13.37</c:v>
                </c:pt>
                <c:pt idx="23">
                  <c:v>11.69</c:v>
                </c:pt>
                <c:pt idx="24">
                  <c:v>9.1199999999999992</c:v>
                </c:pt>
                <c:pt idx="25">
                  <c:v>10.17</c:v>
                </c:pt>
                <c:pt idx="26">
                  <c:v>10.57</c:v>
                </c:pt>
                <c:pt idx="27">
                  <c:v>10.61</c:v>
                </c:pt>
                <c:pt idx="28">
                  <c:v>10.47</c:v>
                </c:pt>
                <c:pt idx="29">
                  <c:v>10.8</c:v>
                </c:pt>
                <c:pt idx="30">
                  <c:v>9.41</c:v>
                </c:pt>
                <c:pt idx="31">
                  <c:v>9.15</c:v>
                </c:pt>
                <c:pt idx="32">
                  <c:v>8.61</c:v>
                </c:pt>
                <c:pt idx="33">
                  <c:v>8.11</c:v>
                </c:pt>
                <c:pt idx="34">
                  <c:v>6.6</c:v>
                </c:pt>
                <c:pt idx="35">
                  <c:v>4.82</c:v>
                </c:pt>
                <c:pt idx="36">
                  <c:v>3.82</c:v>
                </c:pt>
                <c:pt idx="37">
                  <c:v>3.78</c:v>
                </c:pt>
                <c:pt idx="38">
                  <c:v>2.06</c:v>
                </c:pt>
              </c:numCache>
            </c:numRef>
          </c:xVal>
          <c:yVal>
            <c:numRef>
              <c:f>Kh.89!$C$11:$C$49</c:f>
              <c:numCache>
                <c:formatCode>0.000</c:formatCode>
                <c:ptCount val="39"/>
                <c:pt idx="0">
                  <c:v>406.83499999999998</c:v>
                </c:pt>
                <c:pt idx="1">
                  <c:v>406.63499999999999</c:v>
                </c:pt>
                <c:pt idx="2">
                  <c:v>406.71499999999997</c:v>
                </c:pt>
                <c:pt idx="3">
                  <c:v>406.79500000000002</c:v>
                </c:pt>
                <c:pt idx="4">
                  <c:v>406.92500000000001</c:v>
                </c:pt>
                <c:pt idx="5">
                  <c:v>406.92500000000001</c:v>
                </c:pt>
                <c:pt idx="6">
                  <c:v>406.90499999999997</c:v>
                </c:pt>
                <c:pt idx="7">
                  <c:v>406.995</c:v>
                </c:pt>
                <c:pt idx="8">
                  <c:v>406.44499999999999</c:v>
                </c:pt>
                <c:pt idx="9">
                  <c:v>406.46499999999997</c:v>
                </c:pt>
                <c:pt idx="10">
                  <c:v>406.565</c:v>
                </c:pt>
                <c:pt idx="11">
                  <c:v>406.685</c:v>
                </c:pt>
                <c:pt idx="12">
                  <c:v>407.255</c:v>
                </c:pt>
                <c:pt idx="13">
                  <c:v>407.065</c:v>
                </c:pt>
                <c:pt idx="14">
                  <c:v>407.935</c:v>
                </c:pt>
                <c:pt idx="15">
                  <c:v>406.995</c:v>
                </c:pt>
                <c:pt idx="16">
                  <c:v>407.03499999999997</c:v>
                </c:pt>
                <c:pt idx="17">
                  <c:v>406.83499999999998</c:v>
                </c:pt>
                <c:pt idx="18">
                  <c:v>407.19499999999999</c:v>
                </c:pt>
                <c:pt idx="19">
                  <c:v>407.07499999999999</c:v>
                </c:pt>
                <c:pt idx="20">
                  <c:v>407.10500000000002</c:v>
                </c:pt>
                <c:pt idx="21">
                  <c:v>407.27499999999998</c:v>
                </c:pt>
                <c:pt idx="22">
                  <c:v>407.34499999999997</c:v>
                </c:pt>
                <c:pt idx="23">
                  <c:v>407.15499999999997</c:v>
                </c:pt>
                <c:pt idx="24">
                  <c:v>407.065</c:v>
                </c:pt>
                <c:pt idx="25">
                  <c:v>407.185</c:v>
                </c:pt>
                <c:pt idx="26">
                  <c:v>407.15499999999997</c:v>
                </c:pt>
                <c:pt idx="27">
                  <c:v>407.26499999999999</c:v>
                </c:pt>
                <c:pt idx="28">
                  <c:v>407.255</c:v>
                </c:pt>
                <c:pt idx="29">
                  <c:v>407.27499999999998</c:v>
                </c:pt>
                <c:pt idx="30">
                  <c:v>407.22499999999997</c:v>
                </c:pt>
                <c:pt idx="31">
                  <c:v>407.245</c:v>
                </c:pt>
                <c:pt idx="32">
                  <c:v>407.21499999999997</c:v>
                </c:pt>
                <c:pt idx="33">
                  <c:v>407.19499999999999</c:v>
                </c:pt>
                <c:pt idx="34">
                  <c:v>407.01499999999999</c:v>
                </c:pt>
                <c:pt idx="35">
                  <c:v>406.90499999999997</c:v>
                </c:pt>
                <c:pt idx="36">
                  <c:v>406.935</c:v>
                </c:pt>
                <c:pt idx="37">
                  <c:v>406.90499999999997</c:v>
                </c:pt>
                <c:pt idx="38">
                  <c:v>406.84499999999997</c:v>
                </c:pt>
              </c:numCache>
            </c:numRef>
          </c:yVal>
        </c:ser>
        <c:axId val="46903680"/>
        <c:axId val="46905984"/>
      </c:scatterChart>
      <c:valAx>
        <c:axId val="46903680"/>
        <c:scaling>
          <c:orientation val="minMax"/>
          <c:max val="1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398618562523105"/>
              <c:y val="0.8501642186294711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6905984"/>
        <c:crossesAt val="300"/>
        <c:crossBetween val="midCat"/>
        <c:majorUnit val="20"/>
        <c:minorUnit val="10"/>
      </c:valAx>
      <c:valAx>
        <c:axId val="46905984"/>
        <c:scaling>
          <c:orientation val="minMax"/>
          <c:max val="409"/>
          <c:min val="40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352331718760192E-2"/>
              <c:y val="0.2703587361925137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6903680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21964285714285725"/>
          <c:y val="9.4339912354781966E-2"/>
          <c:w val="0.73035714285714259"/>
          <c:h val="0.6383667402673572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Kh.89!$G$11:$G$49</c:f>
              <c:numCache>
                <c:formatCode>0.000</c:formatCode>
                <c:ptCount val="39"/>
                <c:pt idx="0">
                  <c:v>0.16531165311653118</c:v>
                </c:pt>
                <c:pt idx="1">
                  <c:v>0.12672413793103449</c:v>
                </c:pt>
                <c:pt idx="2">
                  <c:v>0</c:v>
                </c:pt>
                <c:pt idx="3">
                  <c:v>0.20487804878048782</c:v>
                </c:pt>
                <c:pt idx="4">
                  <c:v>0.20192307692307693</c:v>
                </c:pt>
                <c:pt idx="5">
                  <c:v>0.16946902654867257</c:v>
                </c:pt>
                <c:pt idx="6">
                  <c:v>0.12287104622871045</c:v>
                </c:pt>
                <c:pt idx="7">
                  <c:v>0.38406113537117903</c:v>
                </c:pt>
                <c:pt idx="8">
                  <c:v>0.43055555555555552</c:v>
                </c:pt>
                <c:pt idx="9">
                  <c:v>0.17757009345794392</c:v>
                </c:pt>
                <c:pt idx="10">
                  <c:v>0.17350427350427353</c:v>
                </c:pt>
                <c:pt idx="11">
                  <c:v>0</c:v>
                </c:pt>
                <c:pt idx="12">
                  <c:v>0.85715408805031446</c:v>
                </c:pt>
                <c:pt idx="13">
                  <c:v>0.38585951940850277</c:v>
                </c:pt>
                <c:pt idx="14">
                  <c:v>1.1318102546215556</c:v>
                </c:pt>
                <c:pt idx="15">
                  <c:v>0.5099824868651488</c:v>
                </c:pt>
                <c:pt idx="16">
                  <c:v>0.68139312977099231</c:v>
                </c:pt>
                <c:pt idx="17">
                  <c:v>0.62369668246445498</c:v>
                </c:pt>
                <c:pt idx="18">
                  <c:v>0.54658385093167694</c:v>
                </c:pt>
                <c:pt idx="19">
                  <c:v>0.45257731958762887</c:v>
                </c:pt>
                <c:pt idx="20">
                  <c:v>0.73059125964010285</c:v>
                </c:pt>
                <c:pt idx="21">
                  <c:v>0.8220315717227179</c:v>
                </c:pt>
                <c:pt idx="22">
                  <c:v>0.87023186237845929</c:v>
                </c:pt>
                <c:pt idx="23">
                  <c:v>0.49700598802395207</c:v>
                </c:pt>
                <c:pt idx="24">
                  <c:v>0.37171052631578955</c:v>
                </c:pt>
                <c:pt idx="25">
                  <c:v>0.52084562438544735</c:v>
                </c:pt>
                <c:pt idx="26">
                  <c:v>0.42980132450331127</c:v>
                </c:pt>
                <c:pt idx="27">
                  <c:v>0.63487276154571159</c:v>
                </c:pt>
                <c:pt idx="28">
                  <c:v>0.57564469914040117</c:v>
                </c:pt>
                <c:pt idx="29">
                  <c:v>0.60416666666666663</c:v>
                </c:pt>
                <c:pt idx="30">
                  <c:v>0.55611052072263545</c:v>
                </c:pt>
                <c:pt idx="31">
                  <c:v>0.54153005464480874</c:v>
                </c:pt>
                <c:pt idx="32">
                  <c:v>0.50708478513356559</c:v>
                </c:pt>
                <c:pt idx="33">
                  <c:v>0.52675709001233051</c:v>
                </c:pt>
                <c:pt idx="34">
                  <c:v>0.35530303030303034</c:v>
                </c:pt>
                <c:pt idx="35">
                  <c:v>0.14107883817427386</c:v>
                </c:pt>
                <c:pt idx="36">
                  <c:v>0</c:v>
                </c:pt>
                <c:pt idx="37">
                  <c:v>0.22513227513227513</c:v>
                </c:pt>
                <c:pt idx="38">
                  <c:v>0.36165048543689321</c:v>
                </c:pt>
              </c:numCache>
            </c:numRef>
          </c:xVal>
          <c:yVal>
            <c:numRef>
              <c:f>Kh.89!$C$11:$C$49</c:f>
              <c:numCache>
                <c:formatCode>0.000</c:formatCode>
                <c:ptCount val="39"/>
                <c:pt idx="0">
                  <c:v>406.83499999999998</c:v>
                </c:pt>
                <c:pt idx="1">
                  <c:v>406.63499999999999</c:v>
                </c:pt>
                <c:pt idx="2">
                  <c:v>406.71499999999997</c:v>
                </c:pt>
                <c:pt idx="3">
                  <c:v>406.79500000000002</c:v>
                </c:pt>
                <c:pt idx="4">
                  <c:v>406.92500000000001</c:v>
                </c:pt>
                <c:pt idx="5">
                  <c:v>406.92500000000001</c:v>
                </c:pt>
                <c:pt idx="6">
                  <c:v>406.90499999999997</c:v>
                </c:pt>
                <c:pt idx="7">
                  <c:v>406.995</c:v>
                </c:pt>
                <c:pt idx="8">
                  <c:v>406.44499999999999</c:v>
                </c:pt>
                <c:pt idx="9">
                  <c:v>406.46499999999997</c:v>
                </c:pt>
                <c:pt idx="10">
                  <c:v>406.565</c:v>
                </c:pt>
                <c:pt idx="11">
                  <c:v>406.685</c:v>
                </c:pt>
                <c:pt idx="12">
                  <c:v>407.255</c:v>
                </c:pt>
                <c:pt idx="13">
                  <c:v>407.065</c:v>
                </c:pt>
                <c:pt idx="14">
                  <c:v>407.935</c:v>
                </c:pt>
                <c:pt idx="15">
                  <c:v>406.995</c:v>
                </c:pt>
                <c:pt idx="16">
                  <c:v>407.03499999999997</c:v>
                </c:pt>
                <c:pt idx="17">
                  <c:v>406.83499999999998</c:v>
                </c:pt>
                <c:pt idx="18">
                  <c:v>407.19499999999999</c:v>
                </c:pt>
                <c:pt idx="19">
                  <c:v>407.07499999999999</c:v>
                </c:pt>
                <c:pt idx="20">
                  <c:v>407.10500000000002</c:v>
                </c:pt>
                <c:pt idx="21">
                  <c:v>407.27499999999998</c:v>
                </c:pt>
                <c:pt idx="22">
                  <c:v>407.34499999999997</c:v>
                </c:pt>
                <c:pt idx="23">
                  <c:v>407.15499999999997</c:v>
                </c:pt>
                <c:pt idx="24">
                  <c:v>407.065</c:v>
                </c:pt>
                <c:pt idx="25">
                  <c:v>407.185</c:v>
                </c:pt>
                <c:pt idx="26">
                  <c:v>407.15499999999997</c:v>
                </c:pt>
                <c:pt idx="27">
                  <c:v>407.26499999999999</c:v>
                </c:pt>
                <c:pt idx="28">
                  <c:v>407.255</c:v>
                </c:pt>
                <c:pt idx="29">
                  <c:v>407.27499999999998</c:v>
                </c:pt>
                <c:pt idx="30">
                  <c:v>407.22499999999997</c:v>
                </c:pt>
                <c:pt idx="31">
                  <c:v>407.245</c:v>
                </c:pt>
                <c:pt idx="32">
                  <c:v>407.21499999999997</c:v>
                </c:pt>
                <c:pt idx="33">
                  <c:v>407.19499999999999</c:v>
                </c:pt>
                <c:pt idx="34">
                  <c:v>407.01499999999999</c:v>
                </c:pt>
                <c:pt idx="35">
                  <c:v>406.90499999999997</c:v>
                </c:pt>
                <c:pt idx="36">
                  <c:v>406.935</c:v>
                </c:pt>
                <c:pt idx="37">
                  <c:v>406.90499999999997</c:v>
                </c:pt>
                <c:pt idx="38">
                  <c:v>406.84499999999997</c:v>
                </c:pt>
              </c:numCache>
            </c:numRef>
          </c:yVal>
        </c:ser>
        <c:axId val="46758144"/>
        <c:axId val="46772608"/>
      </c:scatterChart>
      <c:valAx>
        <c:axId val="46758144"/>
        <c:scaling>
          <c:orientation val="minMax"/>
          <c:max val="1.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535714285714284"/>
              <c:y val="0.8427698837027187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6772608"/>
        <c:crossesAt val="300"/>
        <c:crossBetween val="midCat"/>
        <c:majorUnit val="0.30000000000000016"/>
        <c:minorUnit val="0.1"/>
      </c:valAx>
      <c:valAx>
        <c:axId val="46772608"/>
        <c:scaling>
          <c:orientation val="minMax"/>
          <c:max val="409"/>
          <c:min val="406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325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7.1428571428571425E-2"/>
              <c:y val="0.2547177633579114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46758144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033" r="0.750000000000000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emf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0</xdr:rowOff>
    </xdr:from>
    <xdr:to>
      <xdr:col>5</xdr:col>
      <xdr:colOff>409575</xdr:colOff>
      <xdr:row>3</xdr:row>
      <xdr:rowOff>19050</xdr:rowOff>
    </xdr:to>
    <xdr:pic>
      <xdr:nvPicPr>
        <xdr:cNvPr id="1026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2838450" y="0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68</xdr:row>
      <xdr:rowOff>0</xdr:rowOff>
    </xdr:from>
    <xdr:to>
      <xdr:col>10</xdr:col>
      <xdr:colOff>561975</xdr:colOff>
      <xdr:row>68</xdr:row>
      <xdr:rowOff>0</xdr:rowOff>
    </xdr:to>
    <xdr:sp macro="" textlink="">
      <xdr:nvSpPr>
        <xdr:cNvPr id="1027" name="Text 8"/>
        <xdr:cNvSpPr txBox="1">
          <a:spLocks noChangeArrowheads="1"/>
        </xdr:cNvSpPr>
      </xdr:nvSpPr>
      <xdr:spPr bwMode="auto">
        <a:xfrm>
          <a:off x="7400925" y="18202275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123825</xdr:colOff>
      <xdr:row>3</xdr:row>
      <xdr:rowOff>247650</xdr:rowOff>
    </xdr:from>
    <xdr:to>
      <xdr:col>17</xdr:col>
      <xdr:colOff>285750</xdr:colOff>
      <xdr:row>14</xdr:row>
      <xdr:rowOff>228600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14</xdr:row>
      <xdr:rowOff>142875</xdr:rowOff>
    </xdr:from>
    <xdr:to>
      <xdr:col>17</xdr:col>
      <xdr:colOff>304800</xdr:colOff>
      <xdr:row>26</xdr:row>
      <xdr:rowOff>104775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47625</xdr:colOff>
      <xdr:row>27</xdr:row>
      <xdr:rowOff>47625</xdr:rowOff>
    </xdr:from>
    <xdr:to>
      <xdr:col>17</xdr:col>
      <xdr:colOff>247650</xdr:colOff>
      <xdr:row>38</xdr:row>
      <xdr:rowOff>219075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9</xdr:col>
      <xdr:colOff>61259</xdr:colOff>
      <xdr:row>0</xdr:row>
      <xdr:rowOff>133350</xdr:rowOff>
    </xdr:from>
    <xdr:ext cx="5525807" cy="834074"/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6853317" y="133350"/>
          <a:ext cx="5525807" cy="83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 น้ำแม่คำ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Kh.72)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อ.แม่จัน  จ.เชียงราย  (ปีน้ำ  201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3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9525</xdr:rowOff>
    </xdr:from>
    <xdr:to>
      <xdr:col>5</xdr:col>
      <xdr:colOff>390525</xdr:colOff>
      <xdr:row>3</xdr:row>
      <xdr:rowOff>28575</xdr:rowOff>
    </xdr:to>
    <xdr:pic>
      <xdr:nvPicPr>
        <xdr:cNvPr id="2050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2876550" y="9525"/>
          <a:ext cx="695325" cy="7429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63</xdr:row>
      <xdr:rowOff>0</xdr:rowOff>
    </xdr:from>
    <xdr:to>
      <xdr:col>10</xdr:col>
      <xdr:colOff>561975</xdr:colOff>
      <xdr:row>63</xdr:row>
      <xdr:rowOff>0</xdr:rowOff>
    </xdr:to>
    <xdr:sp macro="" textlink="">
      <xdr:nvSpPr>
        <xdr:cNvPr id="2051" name="Text 8"/>
        <xdr:cNvSpPr txBox="1">
          <a:spLocks noChangeArrowheads="1"/>
        </xdr:cNvSpPr>
      </xdr:nvSpPr>
      <xdr:spPr bwMode="auto">
        <a:xfrm>
          <a:off x="7429500" y="1668780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9</xdr:col>
      <xdr:colOff>123825</xdr:colOff>
      <xdr:row>3</xdr:row>
      <xdr:rowOff>247650</xdr:rowOff>
    </xdr:from>
    <xdr:to>
      <xdr:col>17</xdr:col>
      <xdr:colOff>285750</xdr:colOff>
      <xdr:row>13</xdr:row>
      <xdr:rowOff>0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133350</xdr:colOff>
      <xdr:row>13</xdr:row>
      <xdr:rowOff>0</xdr:rowOff>
    </xdr:from>
    <xdr:to>
      <xdr:col>17</xdr:col>
      <xdr:colOff>333375</xdr:colOff>
      <xdr:row>23</xdr:row>
      <xdr:rowOff>257175</xdr:rowOff>
    </xdr:to>
    <xdr:graphicFrame macro="">
      <xdr:nvGraphicFramePr>
        <xdr:cNvPr id="205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23</xdr:row>
      <xdr:rowOff>238125</xdr:rowOff>
    </xdr:from>
    <xdr:to>
      <xdr:col>17</xdr:col>
      <xdr:colOff>361950</xdr:colOff>
      <xdr:row>35</xdr:row>
      <xdr:rowOff>66675</xdr:rowOff>
    </xdr:to>
    <xdr:graphicFrame macro="">
      <xdr:nvGraphicFramePr>
        <xdr:cNvPr id="205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9</xdr:col>
      <xdr:colOff>61259</xdr:colOff>
      <xdr:row>0</xdr:row>
      <xdr:rowOff>133350</xdr:rowOff>
    </xdr:from>
    <xdr:ext cx="5525807" cy="834074"/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6889951" y="133350"/>
          <a:ext cx="5525807" cy="83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ของสถานี น้ำแม่จัน (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Kh.89)  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อ.แม่จัน  จ.เชียงราย  (ปีน้ำ  201</a:t>
          </a:r>
          <a:r>
            <a:rPr lang="en-US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3</a:t>
          </a:r>
          <a:r>
            <a:rPr lang="th-TH" sz="1600" b="1" i="0" u="none" strike="noStrike" baseline="0">
              <a:solidFill>
                <a:srgbClr val="000000"/>
              </a:solidFill>
              <a:latin typeface="Cordia New"/>
              <a:cs typeface="Cordia New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AN158"/>
  <sheetViews>
    <sheetView topLeftCell="A46" zoomScale="130" workbookViewId="0">
      <selection activeCell="N51" sqref="N51"/>
    </sheetView>
  </sheetViews>
  <sheetFormatPr defaultRowHeight="21"/>
  <cols>
    <col min="1" max="1" width="9.140625" style="12"/>
    <col min="2" max="2" width="8.7109375" style="12" customWidth="1"/>
    <col min="3" max="3" width="9.140625" style="63"/>
    <col min="4" max="4" width="10.7109375" style="29" customWidth="1"/>
    <col min="5" max="6" width="9.140625" style="12"/>
    <col min="7" max="7" width="11.7109375" style="12" customWidth="1"/>
    <col min="8" max="8" width="10.85546875" style="12" customWidth="1"/>
    <col min="9" max="9" width="23.28515625" style="29" customWidth="1"/>
    <col min="10" max="10" width="9.140625" style="9"/>
    <col min="11" max="11" width="10.7109375" style="9" customWidth="1"/>
    <col min="12" max="12" width="10.140625" style="9" customWidth="1"/>
    <col min="13" max="13" width="9.140625" style="9"/>
    <col min="14" max="14" width="10.140625" style="9" customWidth="1"/>
    <col min="15" max="15" width="9.7109375" style="9" customWidth="1"/>
    <col min="16" max="18" width="9.140625" style="9"/>
    <col min="19" max="16384" width="9.140625" style="12"/>
  </cols>
  <sheetData>
    <row r="1" spans="1:40" s="1" customFormat="1" ht="21" customHeight="1">
      <c r="A1" s="1" t="s">
        <v>31</v>
      </c>
      <c r="C1" s="55"/>
      <c r="D1" s="2"/>
      <c r="I1" s="3" t="s">
        <v>0</v>
      </c>
      <c r="J1" s="5"/>
      <c r="K1" s="5"/>
      <c r="L1" s="5"/>
      <c r="M1" s="5"/>
      <c r="N1" s="5"/>
      <c r="O1" s="5"/>
      <c r="P1" s="5"/>
      <c r="Q1" s="5"/>
      <c r="R1" s="5"/>
    </row>
    <row r="2" spans="1:40" s="5" customFormat="1" ht="21" customHeight="1">
      <c r="A2" s="4" t="s">
        <v>1</v>
      </c>
      <c r="C2" s="56"/>
      <c r="D2" s="6"/>
      <c r="E2" s="6"/>
      <c r="F2" s="6"/>
      <c r="G2" s="6"/>
      <c r="I2" s="7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s="9" customFormat="1" ht="15" customHeight="1">
      <c r="A3" s="8"/>
      <c r="C3" s="57"/>
      <c r="D3" s="10"/>
      <c r="E3" s="10"/>
      <c r="F3" s="10"/>
      <c r="G3" s="10"/>
      <c r="I3" s="11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</row>
    <row r="4" spans="1:40" s="14" customFormat="1" ht="26.25" customHeight="1">
      <c r="A4" s="13"/>
      <c r="C4" s="58" t="s">
        <v>2</v>
      </c>
      <c r="D4" s="15"/>
      <c r="E4" s="15"/>
      <c r="F4" s="15"/>
      <c r="G4" s="15"/>
      <c r="I4" s="16"/>
      <c r="J4" s="48"/>
      <c r="K4" s="48"/>
      <c r="L4" s="48"/>
      <c r="M4" s="48"/>
      <c r="N4" s="48"/>
      <c r="O4" s="48"/>
      <c r="P4" s="48"/>
      <c r="Q4" s="48"/>
      <c r="R4" s="48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</row>
    <row r="5" spans="1:40" s="9" customFormat="1" ht="5.0999999999999996" customHeight="1">
      <c r="A5" s="8"/>
      <c r="C5" s="57"/>
      <c r="D5" s="10"/>
      <c r="E5" s="10"/>
      <c r="F5" s="10"/>
      <c r="G5" s="10"/>
      <c r="I5" s="11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1:40" s="5" customFormat="1" ht="23.1" customHeight="1">
      <c r="A6" s="4" t="s">
        <v>3</v>
      </c>
      <c r="C6" s="59"/>
      <c r="D6" s="18" t="s">
        <v>4</v>
      </c>
      <c r="G6" s="5" t="s">
        <v>5</v>
      </c>
      <c r="I6" s="1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s="5" customFormat="1" ht="23.1" customHeight="1">
      <c r="A7" s="4" t="s">
        <v>6</v>
      </c>
      <c r="C7" s="59"/>
      <c r="D7" s="18" t="s">
        <v>7</v>
      </c>
      <c r="G7" s="5" t="s">
        <v>8</v>
      </c>
      <c r="I7" s="1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s="5" customFormat="1" ht="23.1" customHeight="1">
      <c r="A8" s="5" t="s">
        <v>9</v>
      </c>
      <c r="C8" s="30">
        <v>393.4</v>
      </c>
      <c r="D8" s="18" t="s">
        <v>10</v>
      </c>
      <c r="G8" s="19" t="s">
        <v>151</v>
      </c>
      <c r="H8" s="6"/>
      <c r="I8" s="1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s="5" customFormat="1" ht="21.75">
      <c r="A9" s="93" t="s">
        <v>11</v>
      </c>
      <c r="B9" s="20" t="s">
        <v>12</v>
      </c>
      <c r="C9" s="60" t="s">
        <v>12</v>
      </c>
      <c r="D9" s="20" t="s">
        <v>13</v>
      </c>
      <c r="E9" s="20" t="s">
        <v>14</v>
      </c>
      <c r="F9" s="20" t="s">
        <v>15</v>
      </c>
      <c r="G9" s="20" t="s">
        <v>16</v>
      </c>
      <c r="H9" s="20" t="s">
        <v>17</v>
      </c>
      <c r="I9" s="93" t="s">
        <v>18</v>
      </c>
    </row>
    <row r="10" spans="1:40" s="5" customFormat="1" ht="21.75">
      <c r="A10" s="94"/>
      <c r="B10" s="21" t="s">
        <v>19</v>
      </c>
      <c r="C10" s="61" t="s">
        <v>29</v>
      </c>
      <c r="D10" s="21" t="s">
        <v>20</v>
      </c>
      <c r="E10" s="21" t="s">
        <v>21</v>
      </c>
      <c r="F10" s="21" t="s">
        <v>22</v>
      </c>
      <c r="G10" s="21" t="s">
        <v>23</v>
      </c>
      <c r="H10" s="21" t="s">
        <v>24</v>
      </c>
      <c r="I10" s="94"/>
    </row>
    <row r="11" spans="1:40" s="24" customFormat="1" ht="21" customHeight="1">
      <c r="A11" s="92" t="s">
        <v>38</v>
      </c>
      <c r="B11" s="47">
        <v>0.49</v>
      </c>
      <c r="C11" s="53">
        <f>$C$8+B11</f>
        <v>393.89</v>
      </c>
      <c r="D11" s="47" t="s">
        <v>41</v>
      </c>
      <c r="E11" s="47">
        <v>17.77</v>
      </c>
      <c r="F11" s="47">
        <v>2.74</v>
      </c>
      <c r="G11" s="46">
        <f>H11/F11</f>
        <v>0.54197080291970801</v>
      </c>
      <c r="H11" s="46">
        <v>1.4850000000000001</v>
      </c>
      <c r="I11" s="69" t="s">
        <v>33</v>
      </c>
      <c r="J11" s="36"/>
      <c r="K11" s="36"/>
      <c r="L11" s="36"/>
      <c r="M11" s="36"/>
      <c r="N11" s="36"/>
      <c r="O11" s="36"/>
      <c r="P11" s="36"/>
      <c r="Q11" s="36"/>
      <c r="R11" s="36"/>
    </row>
    <row r="12" spans="1:40" s="24" customFormat="1" ht="21" customHeight="1">
      <c r="A12" s="89" t="s">
        <v>39</v>
      </c>
      <c r="B12" s="28">
        <v>0.46</v>
      </c>
      <c r="C12" s="54">
        <f t="shared" ref="C12:C33" si="0">$C$8+B12</f>
        <v>393.85999999999996</v>
      </c>
      <c r="D12" s="28" t="s">
        <v>42</v>
      </c>
      <c r="E12" s="28">
        <v>17.260000000000002</v>
      </c>
      <c r="F12" s="28">
        <v>2.1800000000000002</v>
      </c>
      <c r="G12" s="23">
        <f>H12/F12</f>
        <v>0.51009174311926608</v>
      </c>
      <c r="H12" s="23">
        <v>1.1120000000000001</v>
      </c>
      <c r="I12" s="69" t="s">
        <v>32</v>
      </c>
      <c r="J12" s="36"/>
      <c r="K12" s="36"/>
      <c r="L12" s="36"/>
      <c r="M12" s="36"/>
      <c r="N12" s="36"/>
      <c r="O12" s="36"/>
      <c r="P12" s="36"/>
      <c r="Q12" s="36"/>
      <c r="R12" s="36"/>
    </row>
    <row r="13" spans="1:40" s="24" customFormat="1" ht="21" customHeight="1">
      <c r="A13" s="89" t="s">
        <v>40</v>
      </c>
      <c r="B13" s="22">
        <v>0.45</v>
      </c>
      <c r="C13" s="54">
        <f t="shared" si="0"/>
        <v>393.84999999999997</v>
      </c>
      <c r="D13" s="28" t="s">
        <v>43</v>
      </c>
      <c r="E13" s="22">
        <v>17.64</v>
      </c>
      <c r="F13" s="22">
        <v>2.57</v>
      </c>
      <c r="G13" s="23">
        <f>H13/F13</f>
        <v>0.42490272373540861</v>
      </c>
      <c r="H13" s="23">
        <v>1.0920000000000001</v>
      </c>
      <c r="I13" s="69" t="s">
        <v>32</v>
      </c>
      <c r="J13" s="36"/>
      <c r="K13" s="36"/>
      <c r="L13" s="36"/>
      <c r="M13" s="36"/>
      <c r="N13" s="36"/>
      <c r="O13" s="36"/>
      <c r="P13" s="36"/>
      <c r="Q13" s="36"/>
      <c r="R13" s="36"/>
    </row>
    <row r="14" spans="1:40" s="24" customFormat="1" ht="21" customHeight="1">
      <c r="A14" s="89" t="s">
        <v>51</v>
      </c>
      <c r="B14" s="28">
        <v>0.54</v>
      </c>
      <c r="C14" s="54">
        <f t="shared" si="0"/>
        <v>393.94</v>
      </c>
      <c r="D14" s="28" t="s">
        <v>47</v>
      </c>
      <c r="E14" s="28">
        <v>21.88</v>
      </c>
      <c r="F14" s="28">
        <v>5.15</v>
      </c>
      <c r="G14" s="23">
        <f t="shared" ref="G14:G33" si="1">H14/F14</f>
        <v>0.59126213592233001</v>
      </c>
      <c r="H14" s="23">
        <v>3.0449999999999999</v>
      </c>
      <c r="I14" s="69" t="s">
        <v>33</v>
      </c>
      <c r="J14" s="36"/>
      <c r="K14" s="36"/>
      <c r="L14" s="36"/>
      <c r="M14" s="36"/>
      <c r="N14" s="36"/>
      <c r="O14" s="36"/>
      <c r="P14" s="36"/>
      <c r="Q14" s="36"/>
      <c r="R14" s="36"/>
    </row>
    <row r="15" spans="1:40" s="24" customFormat="1" ht="21" customHeight="1">
      <c r="A15" s="89" t="s">
        <v>52</v>
      </c>
      <c r="B15" s="28">
        <v>0.56999999999999995</v>
      </c>
      <c r="C15" s="54">
        <f t="shared" si="0"/>
        <v>393.96999999999997</v>
      </c>
      <c r="D15" s="28" t="s">
        <v>48</v>
      </c>
      <c r="E15" s="28">
        <v>23.08</v>
      </c>
      <c r="F15" s="28">
        <v>5.08</v>
      </c>
      <c r="G15" s="23">
        <f t="shared" si="1"/>
        <v>0.62362204724409454</v>
      </c>
      <c r="H15" s="23">
        <v>3.1680000000000001</v>
      </c>
      <c r="I15" s="69" t="s">
        <v>32</v>
      </c>
      <c r="J15" s="36"/>
      <c r="K15" s="36"/>
      <c r="L15" s="36"/>
      <c r="M15" s="36"/>
      <c r="N15" s="36"/>
      <c r="O15" s="36"/>
      <c r="P15" s="36"/>
      <c r="Q15" s="36"/>
      <c r="R15" s="36"/>
    </row>
    <row r="16" spans="1:40" s="24" customFormat="1" ht="21" customHeight="1">
      <c r="A16" s="89" t="s">
        <v>53</v>
      </c>
      <c r="B16" s="28">
        <v>0.45</v>
      </c>
      <c r="C16" s="54">
        <f t="shared" si="0"/>
        <v>393.84999999999997</v>
      </c>
      <c r="D16" s="28" t="s">
        <v>49</v>
      </c>
      <c r="E16" s="28">
        <v>18.11</v>
      </c>
      <c r="F16" s="28">
        <v>3.35</v>
      </c>
      <c r="G16" s="23">
        <f t="shared" si="1"/>
        <v>0.52507462686567163</v>
      </c>
      <c r="H16" s="23">
        <v>1.7589999999999999</v>
      </c>
      <c r="I16" s="69" t="s">
        <v>32</v>
      </c>
      <c r="J16" s="36"/>
      <c r="K16" s="36"/>
      <c r="L16" s="36"/>
      <c r="M16" s="36"/>
      <c r="N16" s="36"/>
      <c r="O16" s="36"/>
      <c r="P16" s="36"/>
      <c r="Q16" s="36"/>
      <c r="R16" s="36"/>
    </row>
    <row r="17" spans="1:40" s="24" customFormat="1" ht="21" customHeight="1">
      <c r="A17" s="89" t="s">
        <v>54</v>
      </c>
      <c r="B17" s="34">
        <v>0.56000000000000005</v>
      </c>
      <c r="C17" s="54">
        <f t="shared" si="0"/>
        <v>393.96</v>
      </c>
      <c r="D17" s="28" t="s">
        <v>50</v>
      </c>
      <c r="E17" s="28">
        <v>20.6</v>
      </c>
      <c r="F17" s="28">
        <v>3.96</v>
      </c>
      <c r="G17" s="23">
        <f t="shared" si="1"/>
        <v>0.62727272727272732</v>
      </c>
      <c r="H17" s="23">
        <v>2.484</v>
      </c>
      <c r="I17" s="69" t="s">
        <v>32</v>
      </c>
      <c r="J17" s="36"/>
      <c r="K17" s="36"/>
      <c r="L17" s="36"/>
      <c r="M17" s="36"/>
      <c r="N17" s="36"/>
      <c r="O17" s="36"/>
      <c r="P17" s="36"/>
      <c r="Q17" s="36"/>
      <c r="R17" s="36"/>
    </row>
    <row r="18" spans="1:40" s="24" customFormat="1" ht="21" customHeight="1">
      <c r="A18" s="89" t="s">
        <v>59</v>
      </c>
      <c r="B18" s="22">
        <v>0.56000000000000005</v>
      </c>
      <c r="C18" s="54">
        <f t="shared" si="0"/>
        <v>393.96</v>
      </c>
      <c r="D18" s="28" t="s">
        <v>43</v>
      </c>
      <c r="E18" s="22">
        <v>23.2</v>
      </c>
      <c r="F18" s="22">
        <v>4.75</v>
      </c>
      <c r="G18" s="23">
        <f t="shared" si="1"/>
        <v>0.62105263157894741</v>
      </c>
      <c r="H18" s="23">
        <v>2.95</v>
      </c>
      <c r="I18" s="69" t="s">
        <v>33</v>
      </c>
      <c r="J18" s="36"/>
      <c r="K18" s="36"/>
      <c r="L18" s="36"/>
      <c r="M18" s="36"/>
      <c r="N18" s="36"/>
      <c r="O18" s="36"/>
      <c r="P18" s="36"/>
      <c r="Q18" s="36"/>
      <c r="R18" s="36"/>
    </row>
    <row r="19" spans="1:40" s="25" customFormat="1" ht="21" customHeight="1">
      <c r="A19" s="89" t="s">
        <v>60</v>
      </c>
      <c r="B19" s="22">
        <v>0.5</v>
      </c>
      <c r="C19" s="54">
        <f t="shared" si="0"/>
        <v>393.9</v>
      </c>
      <c r="D19" s="49" t="s">
        <v>63</v>
      </c>
      <c r="E19" s="22">
        <v>21.26</v>
      </c>
      <c r="F19" s="22">
        <v>4.46</v>
      </c>
      <c r="G19" s="23">
        <f t="shared" si="1"/>
        <v>0.73744394618834086</v>
      </c>
      <c r="H19" s="23">
        <v>3.2890000000000001</v>
      </c>
      <c r="I19" s="69" t="s">
        <v>32</v>
      </c>
      <c r="J19" s="36"/>
      <c r="K19" s="36"/>
      <c r="L19" s="36"/>
      <c r="M19" s="36"/>
      <c r="N19" s="36"/>
      <c r="O19" s="36"/>
      <c r="P19" s="36"/>
      <c r="Q19" s="36"/>
      <c r="R19" s="36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</row>
    <row r="20" spans="1:40" s="25" customFormat="1" ht="21" customHeight="1">
      <c r="A20" s="89" t="s">
        <v>61</v>
      </c>
      <c r="B20" s="22">
        <v>0.43</v>
      </c>
      <c r="C20" s="54">
        <f t="shared" si="0"/>
        <v>393.83</v>
      </c>
      <c r="D20" s="28" t="s">
        <v>64</v>
      </c>
      <c r="E20" s="22">
        <v>18.5</v>
      </c>
      <c r="F20" s="22">
        <v>2.71</v>
      </c>
      <c r="G20" s="23">
        <f t="shared" si="1"/>
        <v>0.5527675276752767</v>
      </c>
      <c r="H20" s="23">
        <v>1.498</v>
      </c>
      <c r="I20" s="69" t="s">
        <v>32</v>
      </c>
      <c r="J20" s="36"/>
      <c r="K20" s="36"/>
      <c r="L20" s="36"/>
      <c r="M20" s="36"/>
      <c r="N20" s="36"/>
      <c r="O20" s="36"/>
      <c r="P20" s="36"/>
      <c r="Q20" s="36"/>
      <c r="R20" s="36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</row>
    <row r="21" spans="1:40" s="25" customFormat="1" ht="21" customHeight="1">
      <c r="A21" s="89" t="s">
        <v>62</v>
      </c>
      <c r="B21" s="22">
        <v>0.47</v>
      </c>
      <c r="C21" s="54">
        <f t="shared" si="0"/>
        <v>393.87</v>
      </c>
      <c r="D21" s="28" t="s">
        <v>65</v>
      </c>
      <c r="E21" s="22">
        <v>18.920000000000002</v>
      </c>
      <c r="F21" s="22">
        <v>3.42</v>
      </c>
      <c r="G21" s="23">
        <f t="shared" si="1"/>
        <v>0.62456140350877198</v>
      </c>
      <c r="H21" s="23">
        <v>2.1360000000000001</v>
      </c>
      <c r="I21" s="69" t="s">
        <v>32</v>
      </c>
      <c r="J21" s="36"/>
      <c r="K21" s="36"/>
      <c r="L21" s="36"/>
      <c r="M21" s="36"/>
      <c r="N21" s="36"/>
      <c r="O21" s="36"/>
      <c r="P21" s="36"/>
      <c r="Q21" s="36"/>
      <c r="R21" s="36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</row>
    <row r="22" spans="1:40" s="25" customFormat="1" ht="21" customHeight="1">
      <c r="A22" s="89" t="s">
        <v>70</v>
      </c>
      <c r="B22" s="22">
        <v>0.48</v>
      </c>
      <c r="C22" s="23">
        <f t="shared" si="0"/>
        <v>393.88</v>
      </c>
      <c r="D22" s="28" t="s">
        <v>74</v>
      </c>
      <c r="E22" s="22">
        <v>21.23</v>
      </c>
      <c r="F22" s="22">
        <v>3.1</v>
      </c>
      <c r="G22" s="23">
        <f t="shared" si="1"/>
        <v>0.4716129032258064</v>
      </c>
      <c r="H22" s="23">
        <v>1.462</v>
      </c>
      <c r="I22" s="69" t="s">
        <v>33</v>
      </c>
      <c r="J22" s="36"/>
      <c r="K22" s="36"/>
      <c r="L22" s="36"/>
      <c r="M22" s="36"/>
      <c r="N22" s="36"/>
      <c r="O22" s="36"/>
      <c r="P22" s="36"/>
      <c r="Q22" s="36"/>
      <c r="R22" s="36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</row>
    <row r="23" spans="1:40" s="25" customFormat="1" ht="21" customHeight="1">
      <c r="A23" s="89" t="s">
        <v>71</v>
      </c>
      <c r="B23" s="22">
        <v>2.1800000000000002</v>
      </c>
      <c r="C23" s="23">
        <f t="shared" si="0"/>
        <v>395.58</v>
      </c>
      <c r="D23" s="28" t="s">
        <v>75</v>
      </c>
      <c r="E23" s="22">
        <v>32.75</v>
      </c>
      <c r="F23" s="22">
        <v>40.21</v>
      </c>
      <c r="G23" s="23">
        <f t="shared" si="1"/>
        <v>0.89432976871425018</v>
      </c>
      <c r="H23" s="23">
        <v>35.960999999999999</v>
      </c>
      <c r="I23" s="69" t="s">
        <v>32</v>
      </c>
      <c r="J23" s="36"/>
      <c r="K23" s="36"/>
      <c r="L23" s="36"/>
      <c r="M23" s="36"/>
      <c r="N23" s="36"/>
      <c r="O23" s="36"/>
      <c r="P23" s="36"/>
      <c r="Q23" s="36"/>
      <c r="R23" s="36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</row>
    <row r="24" spans="1:40" s="25" customFormat="1" ht="21" customHeight="1">
      <c r="A24" s="89" t="s">
        <v>72</v>
      </c>
      <c r="B24" s="22">
        <v>1.56</v>
      </c>
      <c r="C24" s="23">
        <f t="shared" si="0"/>
        <v>394.96</v>
      </c>
      <c r="D24" s="28" t="s">
        <v>76</v>
      </c>
      <c r="E24" s="22">
        <v>31.72</v>
      </c>
      <c r="F24" s="22">
        <v>21.32</v>
      </c>
      <c r="G24" s="23">
        <f t="shared" si="1"/>
        <v>0.86125703564727951</v>
      </c>
      <c r="H24" s="23">
        <v>18.361999999999998</v>
      </c>
      <c r="I24" s="69" t="s">
        <v>32</v>
      </c>
      <c r="J24" s="36"/>
      <c r="K24" s="36"/>
      <c r="L24" s="36"/>
      <c r="M24" s="36"/>
      <c r="N24" s="36"/>
      <c r="O24" s="36"/>
      <c r="P24" s="36"/>
      <c r="Q24" s="36"/>
      <c r="R24" s="36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</row>
    <row r="25" spans="1:40" s="25" customFormat="1" ht="21" customHeight="1">
      <c r="A25" s="89" t="s">
        <v>73</v>
      </c>
      <c r="B25" s="22">
        <v>3.26</v>
      </c>
      <c r="C25" s="23">
        <f t="shared" si="0"/>
        <v>396.65999999999997</v>
      </c>
      <c r="D25" s="28" t="s">
        <v>77</v>
      </c>
      <c r="E25" s="22">
        <v>34.6</v>
      </c>
      <c r="F25" s="22">
        <v>78.959999999999994</v>
      </c>
      <c r="G25" s="23">
        <f t="shared" si="1"/>
        <v>0.91279128672745702</v>
      </c>
      <c r="H25" s="23">
        <v>72.073999999999998</v>
      </c>
      <c r="I25" s="69" t="s">
        <v>32</v>
      </c>
      <c r="J25" s="36"/>
      <c r="K25" s="36"/>
      <c r="L25" s="36"/>
      <c r="M25" s="36"/>
      <c r="N25" s="36"/>
      <c r="O25" s="36"/>
      <c r="P25" s="36"/>
      <c r="Q25" s="36"/>
      <c r="R25" s="36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</row>
    <row r="26" spans="1:40" s="25" customFormat="1" ht="21" customHeight="1">
      <c r="A26" s="89" t="s">
        <v>82</v>
      </c>
      <c r="B26" s="22">
        <v>1.65</v>
      </c>
      <c r="C26" s="23">
        <f t="shared" si="0"/>
        <v>395.04999999999995</v>
      </c>
      <c r="D26" s="22" t="s">
        <v>86</v>
      </c>
      <c r="E26" s="22">
        <v>32.369999999999997</v>
      </c>
      <c r="F26" s="22">
        <v>25.11</v>
      </c>
      <c r="G26" s="23">
        <f t="shared" si="1"/>
        <v>0.85420151334129835</v>
      </c>
      <c r="H26" s="23">
        <v>21.449000000000002</v>
      </c>
      <c r="I26" s="69" t="s">
        <v>33</v>
      </c>
      <c r="J26" s="36"/>
      <c r="K26" s="36"/>
      <c r="L26" s="36"/>
      <c r="M26" s="36"/>
      <c r="N26" s="36"/>
      <c r="O26" s="36"/>
      <c r="P26" s="36"/>
      <c r="Q26" s="36"/>
      <c r="R26" s="36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</row>
    <row r="27" spans="1:40" s="25" customFormat="1" ht="21" customHeight="1">
      <c r="A27" s="89" t="s">
        <v>83</v>
      </c>
      <c r="B27" s="22">
        <v>1.87</v>
      </c>
      <c r="C27" s="23">
        <f t="shared" si="0"/>
        <v>395.27</v>
      </c>
      <c r="D27" s="22" t="s">
        <v>87</v>
      </c>
      <c r="E27" s="22">
        <v>32.85</v>
      </c>
      <c r="F27" s="22">
        <v>26.02</v>
      </c>
      <c r="G27" s="23">
        <f t="shared" si="1"/>
        <v>0.94938508839354341</v>
      </c>
      <c r="H27" s="23">
        <v>24.702999999999999</v>
      </c>
      <c r="I27" s="69" t="s">
        <v>32</v>
      </c>
      <c r="J27" s="36"/>
      <c r="K27" s="36"/>
      <c r="L27" s="36"/>
      <c r="M27" s="36"/>
      <c r="N27" s="36"/>
      <c r="O27" s="36"/>
      <c r="P27" s="36"/>
      <c r="Q27" s="36"/>
      <c r="R27" s="36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</row>
    <row r="28" spans="1:40" s="25" customFormat="1" ht="21" customHeight="1">
      <c r="A28" s="89" t="s">
        <v>84</v>
      </c>
      <c r="B28" s="22">
        <v>1.3</v>
      </c>
      <c r="C28" s="23">
        <f t="shared" si="0"/>
        <v>394.7</v>
      </c>
      <c r="D28" s="22" t="s">
        <v>88</v>
      </c>
      <c r="E28" s="22">
        <v>31.6</v>
      </c>
      <c r="F28" s="22">
        <v>16.79</v>
      </c>
      <c r="G28" s="23">
        <f t="shared" si="1"/>
        <v>0.79892793329362721</v>
      </c>
      <c r="H28" s="23">
        <v>13.414</v>
      </c>
      <c r="I28" s="69" t="s">
        <v>32</v>
      </c>
      <c r="J28" s="36"/>
      <c r="K28" s="36"/>
      <c r="L28" s="36"/>
      <c r="M28" s="36"/>
      <c r="N28" s="36"/>
      <c r="O28" s="36"/>
      <c r="P28" s="36"/>
      <c r="Q28" s="36"/>
      <c r="R28" s="36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</row>
    <row r="29" spans="1:40" s="25" customFormat="1" ht="21" customHeight="1">
      <c r="A29" s="89" t="s">
        <v>85</v>
      </c>
      <c r="B29" s="22">
        <v>1.84</v>
      </c>
      <c r="C29" s="23">
        <f t="shared" si="0"/>
        <v>395.23999999999995</v>
      </c>
      <c r="D29" s="22" t="s">
        <v>89</v>
      </c>
      <c r="E29" s="22">
        <v>32.619999999999997</v>
      </c>
      <c r="F29" s="22">
        <v>28.33</v>
      </c>
      <c r="G29" s="23">
        <f t="shared" si="1"/>
        <v>0.92523826332509707</v>
      </c>
      <c r="H29" s="23">
        <v>26.212</v>
      </c>
      <c r="I29" s="69" t="s">
        <v>32</v>
      </c>
      <c r="J29" s="36"/>
      <c r="K29" s="36"/>
      <c r="L29" s="36"/>
      <c r="M29" s="36"/>
      <c r="N29" s="36"/>
      <c r="O29" s="36"/>
      <c r="P29" s="36"/>
      <c r="Q29" s="36"/>
      <c r="R29" s="36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</row>
    <row r="30" spans="1:40" s="25" customFormat="1" ht="21" customHeight="1">
      <c r="A30" s="89" t="s">
        <v>94</v>
      </c>
      <c r="B30" s="22">
        <v>1.55</v>
      </c>
      <c r="C30" s="23">
        <f t="shared" si="0"/>
        <v>394.95</v>
      </c>
      <c r="D30" s="22" t="s">
        <v>98</v>
      </c>
      <c r="E30" s="22">
        <v>32.56</v>
      </c>
      <c r="F30" s="49">
        <v>22.57</v>
      </c>
      <c r="G30" s="23">
        <f t="shared" si="1"/>
        <v>0.81249446167478956</v>
      </c>
      <c r="H30" s="23">
        <v>18.338000000000001</v>
      </c>
      <c r="I30" s="69" t="s">
        <v>33</v>
      </c>
      <c r="J30" s="36"/>
      <c r="K30" s="36"/>
      <c r="L30" s="36"/>
      <c r="M30" s="36"/>
      <c r="N30" s="36"/>
      <c r="O30" s="36"/>
      <c r="P30" s="36"/>
      <c r="Q30" s="36"/>
      <c r="R30" s="36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</row>
    <row r="31" spans="1:40" s="25" customFormat="1" ht="21" customHeight="1">
      <c r="A31" s="89" t="s">
        <v>95</v>
      </c>
      <c r="B31" s="22">
        <v>1.92</v>
      </c>
      <c r="C31" s="23">
        <f t="shared" si="0"/>
        <v>395.32</v>
      </c>
      <c r="D31" s="22" t="s">
        <v>99</v>
      </c>
      <c r="E31" s="22">
        <v>32.92</v>
      </c>
      <c r="F31" s="49">
        <v>29.95</v>
      </c>
      <c r="G31" s="23">
        <f t="shared" si="1"/>
        <v>0.90373956594323879</v>
      </c>
      <c r="H31" s="23">
        <v>27.067</v>
      </c>
      <c r="I31" s="69" t="s">
        <v>32</v>
      </c>
      <c r="J31" s="36"/>
      <c r="K31" s="36"/>
      <c r="L31" s="36"/>
      <c r="M31" s="36"/>
      <c r="N31" s="36"/>
      <c r="O31" s="36"/>
      <c r="P31" s="36"/>
      <c r="Q31" s="36"/>
      <c r="R31" s="36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</row>
    <row r="32" spans="1:40" s="25" customFormat="1" ht="21" customHeight="1">
      <c r="A32" s="89" t="s">
        <v>96</v>
      </c>
      <c r="B32" s="22">
        <v>2.1800000000000002</v>
      </c>
      <c r="C32" s="23">
        <f t="shared" si="0"/>
        <v>395.58</v>
      </c>
      <c r="D32" s="22" t="s">
        <v>100</v>
      </c>
      <c r="E32" s="22">
        <v>33.6</v>
      </c>
      <c r="F32" s="22">
        <v>35.18</v>
      </c>
      <c r="G32" s="23">
        <f t="shared" si="1"/>
        <v>0.91529277998863001</v>
      </c>
      <c r="H32" s="23">
        <v>32.200000000000003</v>
      </c>
      <c r="I32" s="69" t="s">
        <v>32</v>
      </c>
      <c r="J32" s="36"/>
      <c r="K32" s="36"/>
      <c r="L32" s="36"/>
      <c r="M32" s="36"/>
      <c r="N32" s="36"/>
      <c r="O32" s="36"/>
      <c r="P32" s="36"/>
      <c r="Q32" s="36"/>
      <c r="R32" s="36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</row>
    <row r="33" spans="1:40" s="25" customFormat="1" ht="21" customHeight="1">
      <c r="A33" s="89" t="s">
        <v>97</v>
      </c>
      <c r="B33" s="22">
        <v>2.2200000000000002</v>
      </c>
      <c r="C33" s="23">
        <f t="shared" si="0"/>
        <v>395.62</v>
      </c>
      <c r="D33" s="22" t="s">
        <v>101</v>
      </c>
      <c r="E33" s="22">
        <v>33.880000000000003</v>
      </c>
      <c r="F33" s="22">
        <v>38.32</v>
      </c>
      <c r="G33" s="23">
        <f t="shared" si="1"/>
        <v>0.97813152400835068</v>
      </c>
      <c r="H33" s="23">
        <v>37.481999999999999</v>
      </c>
      <c r="I33" s="69" t="s">
        <v>32</v>
      </c>
      <c r="J33" s="36"/>
      <c r="K33" s="36"/>
      <c r="L33" s="36"/>
      <c r="M33" s="36"/>
      <c r="N33" s="36"/>
      <c r="O33" s="36"/>
      <c r="P33" s="36"/>
      <c r="Q33" s="36"/>
      <c r="R33" s="36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</row>
    <row r="34" spans="1:40" s="25" customFormat="1" ht="21" customHeight="1">
      <c r="A34" s="89" t="s">
        <v>106</v>
      </c>
      <c r="B34" s="22">
        <v>2</v>
      </c>
      <c r="C34" s="23">
        <f t="shared" ref="C34:C51" si="2">$C$8+B34</f>
        <v>395.4</v>
      </c>
      <c r="D34" s="22" t="s">
        <v>110</v>
      </c>
      <c r="E34" s="22">
        <v>33</v>
      </c>
      <c r="F34" s="22">
        <v>30.09</v>
      </c>
      <c r="G34" s="23">
        <f t="shared" ref="G34:G49" si="3">H34/F34</f>
        <v>1.002558989697574</v>
      </c>
      <c r="H34" s="23">
        <v>30.167000000000002</v>
      </c>
      <c r="I34" s="69" t="s">
        <v>33</v>
      </c>
      <c r="J34" s="36"/>
      <c r="K34" s="36"/>
      <c r="L34" s="36"/>
      <c r="M34" s="36"/>
      <c r="N34" s="36"/>
      <c r="O34" s="36"/>
      <c r="P34" s="36"/>
      <c r="Q34" s="36"/>
      <c r="R34" s="36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</row>
    <row r="35" spans="1:40" s="25" customFormat="1" ht="21" customHeight="1">
      <c r="A35" s="89" t="s">
        <v>107</v>
      </c>
      <c r="B35" s="22">
        <v>1.69</v>
      </c>
      <c r="C35" s="23">
        <f t="shared" si="2"/>
        <v>395.09</v>
      </c>
      <c r="D35" s="22" t="s">
        <v>111</v>
      </c>
      <c r="E35" s="22">
        <v>31.44</v>
      </c>
      <c r="F35" s="22">
        <v>24.12</v>
      </c>
      <c r="G35" s="23">
        <f t="shared" si="3"/>
        <v>0.83213101160862357</v>
      </c>
      <c r="H35" s="23">
        <v>20.071000000000002</v>
      </c>
      <c r="I35" s="69" t="s">
        <v>32</v>
      </c>
      <c r="J35" s="36"/>
      <c r="K35" s="36"/>
      <c r="L35" s="36"/>
      <c r="M35" s="36"/>
      <c r="N35" s="36"/>
      <c r="O35" s="36"/>
      <c r="P35" s="36"/>
      <c r="Q35" s="36"/>
      <c r="R35" s="36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</row>
    <row r="36" spans="1:40" s="25" customFormat="1" ht="21" customHeight="1">
      <c r="A36" s="89" t="s">
        <v>108</v>
      </c>
      <c r="B36" s="22">
        <v>1.97</v>
      </c>
      <c r="C36" s="23">
        <f t="shared" si="2"/>
        <v>395.37</v>
      </c>
      <c r="D36" s="22" t="s">
        <v>112</v>
      </c>
      <c r="E36" s="22">
        <v>33</v>
      </c>
      <c r="F36" s="22">
        <v>30.99</v>
      </c>
      <c r="G36" s="23">
        <f t="shared" si="3"/>
        <v>0.9212649241690869</v>
      </c>
      <c r="H36" s="23">
        <v>28.55</v>
      </c>
      <c r="I36" s="69" t="s">
        <v>32</v>
      </c>
      <c r="J36" s="36"/>
      <c r="K36" s="36"/>
      <c r="L36" s="36"/>
      <c r="M36" s="36"/>
      <c r="N36" s="36"/>
      <c r="O36" s="36"/>
      <c r="P36" s="36"/>
      <c r="Q36" s="36"/>
      <c r="R36" s="36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</row>
    <row r="37" spans="1:40" s="25" customFormat="1" ht="21" customHeight="1">
      <c r="A37" s="89" t="s">
        <v>109</v>
      </c>
      <c r="B37" s="22">
        <v>1.72</v>
      </c>
      <c r="C37" s="23">
        <f t="shared" si="2"/>
        <v>395.12</v>
      </c>
      <c r="D37" s="22" t="s">
        <v>99</v>
      </c>
      <c r="E37" s="22">
        <v>32.47</v>
      </c>
      <c r="F37" s="22">
        <v>26.39</v>
      </c>
      <c r="G37" s="23">
        <f t="shared" si="3"/>
        <v>0.83099658961727929</v>
      </c>
      <c r="H37" s="23">
        <v>21.93</v>
      </c>
      <c r="I37" s="69" t="s">
        <v>32</v>
      </c>
      <c r="J37" s="36"/>
      <c r="K37" s="36"/>
      <c r="L37" s="36"/>
      <c r="M37" s="36"/>
      <c r="N37" s="36"/>
      <c r="O37" s="36"/>
      <c r="P37" s="36"/>
      <c r="Q37" s="36"/>
      <c r="R37" s="36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</row>
    <row r="38" spans="1:40" s="25" customFormat="1" ht="21" customHeight="1">
      <c r="A38" s="89" t="s">
        <v>117</v>
      </c>
      <c r="B38" s="22">
        <v>1.5</v>
      </c>
      <c r="C38" s="23">
        <f t="shared" si="2"/>
        <v>394.9</v>
      </c>
      <c r="D38" s="22" t="s">
        <v>111</v>
      </c>
      <c r="E38" s="22">
        <v>31.11</v>
      </c>
      <c r="F38" s="22">
        <v>19.920000000000002</v>
      </c>
      <c r="G38" s="23">
        <f t="shared" si="3"/>
        <v>0.78970883534136538</v>
      </c>
      <c r="H38" s="23">
        <v>15.731</v>
      </c>
      <c r="I38" s="69" t="s">
        <v>33</v>
      </c>
      <c r="J38" s="36"/>
      <c r="K38" s="36"/>
      <c r="L38" s="36"/>
      <c r="M38" s="36"/>
      <c r="N38" s="36"/>
      <c r="O38" s="36"/>
      <c r="P38" s="36"/>
      <c r="Q38" s="36"/>
      <c r="R38" s="36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</row>
    <row r="39" spans="1:40" s="25" customFormat="1" ht="21" customHeight="1">
      <c r="A39" s="89" t="s">
        <v>118</v>
      </c>
      <c r="B39" s="22">
        <v>1.5</v>
      </c>
      <c r="C39" s="23">
        <f t="shared" si="2"/>
        <v>394.9</v>
      </c>
      <c r="D39" s="22" t="s">
        <v>121</v>
      </c>
      <c r="E39" s="22">
        <v>31.37</v>
      </c>
      <c r="F39" s="22">
        <v>22.22</v>
      </c>
      <c r="G39" s="23">
        <f t="shared" si="3"/>
        <v>0.77907290729072909</v>
      </c>
      <c r="H39" s="23">
        <v>17.311</v>
      </c>
      <c r="I39" s="69" t="s">
        <v>32</v>
      </c>
      <c r="J39" s="36"/>
      <c r="K39" s="36"/>
      <c r="L39" s="36"/>
      <c r="M39" s="36"/>
      <c r="N39" s="36"/>
      <c r="O39" s="36"/>
      <c r="P39" s="36"/>
      <c r="Q39" s="36" t="s">
        <v>30</v>
      </c>
      <c r="R39" s="36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</row>
    <row r="40" spans="1:40" s="25" customFormat="1" ht="21" customHeight="1">
      <c r="A40" s="90" t="s">
        <v>119</v>
      </c>
      <c r="B40" s="26">
        <v>1.58</v>
      </c>
      <c r="C40" s="27">
        <f t="shared" si="2"/>
        <v>394.97999999999996</v>
      </c>
      <c r="D40" s="26" t="s">
        <v>122</v>
      </c>
      <c r="E40" s="26">
        <v>32.08</v>
      </c>
      <c r="F40" s="26">
        <v>22.22</v>
      </c>
      <c r="G40" s="27">
        <f t="shared" si="3"/>
        <v>0.79860486048604873</v>
      </c>
      <c r="H40" s="27">
        <v>17.745000000000001</v>
      </c>
      <c r="I40" s="78" t="s">
        <v>32</v>
      </c>
      <c r="J40" s="36"/>
      <c r="K40" s="36"/>
      <c r="L40" s="36"/>
      <c r="M40" s="36"/>
      <c r="N40" s="36"/>
      <c r="O40" s="36"/>
      <c r="P40" s="36"/>
      <c r="Q40" s="36"/>
      <c r="R40" s="36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</row>
    <row r="41" spans="1:40" s="25" customFormat="1" ht="21" customHeight="1">
      <c r="A41" s="91" t="s">
        <v>120</v>
      </c>
      <c r="B41" s="66">
        <v>1.45</v>
      </c>
      <c r="C41" s="50">
        <f t="shared" si="2"/>
        <v>394.84999999999997</v>
      </c>
      <c r="D41" s="66" t="s">
        <v>123</v>
      </c>
      <c r="E41" s="66">
        <v>31</v>
      </c>
      <c r="F41" s="66">
        <v>19.399999999999999</v>
      </c>
      <c r="G41" s="50">
        <f t="shared" si="3"/>
        <v>0.74030927835051552</v>
      </c>
      <c r="H41" s="50">
        <v>14.362</v>
      </c>
      <c r="I41" s="77" t="s">
        <v>32</v>
      </c>
      <c r="J41" s="36"/>
      <c r="K41" s="36"/>
      <c r="L41" s="36"/>
      <c r="M41" s="36"/>
      <c r="N41" s="36"/>
      <c r="O41" s="36"/>
      <c r="P41" s="36"/>
      <c r="Q41" s="36"/>
      <c r="R41" s="36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</row>
    <row r="42" spans="1:40" s="25" customFormat="1" ht="21" customHeight="1">
      <c r="A42" s="89" t="s">
        <v>127</v>
      </c>
      <c r="B42" s="22">
        <v>1.35</v>
      </c>
      <c r="C42" s="23">
        <f t="shared" si="2"/>
        <v>394.75</v>
      </c>
      <c r="D42" s="28" t="s">
        <v>131</v>
      </c>
      <c r="E42" s="22">
        <v>30.9</v>
      </c>
      <c r="F42" s="22">
        <v>18.7</v>
      </c>
      <c r="G42" s="23">
        <f t="shared" si="3"/>
        <v>0.7789839572192514</v>
      </c>
      <c r="H42" s="23">
        <v>14.567</v>
      </c>
      <c r="I42" s="69" t="s">
        <v>33</v>
      </c>
      <c r="J42" s="36"/>
      <c r="K42" s="36"/>
      <c r="L42" s="36"/>
      <c r="M42" s="36"/>
      <c r="N42" s="36"/>
      <c r="O42" s="36"/>
      <c r="P42" s="36"/>
      <c r="Q42" s="36"/>
      <c r="R42" s="36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</row>
    <row r="43" spans="1:40" s="25" customFormat="1" ht="21" customHeight="1">
      <c r="A43" s="89" t="s">
        <v>128</v>
      </c>
      <c r="B43" s="22">
        <v>1.3</v>
      </c>
      <c r="C43" s="23">
        <f t="shared" si="2"/>
        <v>394.7</v>
      </c>
      <c r="D43" s="28" t="s">
        <v>132</v>
      </c>
      <c r="E43" s="22">
        <v>30.85</v>
      </c>
      <c r="F43" s="22">
        <v>17.43</v>
      </c>
      <c r="G43" s="23">
        <f t="shared" si="3"/>
        <v>0.77045324153757888</v>
      </c>
      <c r="H43" s="23">
        <v>13.429</v>
      </c>
      <c r="I43" s="69" t="s">
        <v>32</v>
      </c>
      <c r="J43" s="36"/>
      <c r="K43" s="36"/>
      <c r="L43" s="36"/>
      <c r="M43" s="36"/>
      <c r="N43" s="36"/>
      <c r="O43" s="36"/>
      <c r="P43" s="36"/>
      <c r="Q43" s="36"/>
      <c r="R43" s="36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</row>
    <row r="44" spans="1:40" s="25" customFormat="1" ht="21" customHeight="1">
      <c r="A44" s="89" t="s">
        <v>129</v>
      </c>
      <c r="B44" s="28">
        <v>1.55</v>
      </c>
      <c r="C44" s="23">
        <f t="shared" si="2"/>
        <v>394.95</v>
      </c>
      <c r="D44" s="28" t="s">
        <v>133</v>
      </c>
      <c r="E44" s="22">
        <v>31.8</v>
      </c>
      <c r="F44" s="22">
        <v>21.55</v>
      </c>
      <c r="G44" s="23">
        <f t="shared" si="3"/>
        <v>0.82863109048723893</v>
      </c>
      <c r="H44" s="23">
        <v>17.856999999999999</v>
      </c>
      <c r="I44" s="69" t="s">
        <v>32</v>
      </c>
      <c r="J44" s="36"/>
      <c r="K44" s="36"/>
      <c r="L44" s="36"/>
      <c r="M44" s="36"/>
      <c r="N44" s="36"/>
      <c r="O44" s="36"/>
      <c r="P44" s="36"/>
      <c r="Q44" s="36"/>
      <c r="R44" s="36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</row>
    <row r="45" spans="1:40" s="25" customFormat="1" ht="21" customHeight="1">
      <c r="A45" s="89" t="s">
        <v>130</v>
      </c>
      <c r="B45" s="22">
        <v>1.23</v>
      </c>
      <c r="C45" s="54">
        <f t="shared" si="2"/>
        <v>394.63</v>
      </c>
      <c r="D45" s="28" t="s">
        <v>99</v>
      </c>
      <c r="E45" s="22">
        <v>30.18</v>
      </c>
      <c r="F45" s="22">
        <v>16.55</v>
      </c>
      <c r="G45" s="23">
        <f>H45/F45</f>
        <v>0.74936555891238665</v>
      </c>
      <c r="H45" s="23">
        <v>12.401999999999999</v>
      </c>
      <c r="I45" s="69" t="s">
        <v>32</v>
      </c>
      <c r="J45" s="36"/>
      <c r="K45" s="36"/>
      <c r="L45" s="36"/>
      <c r="M45" s="36"/>
      <c r="N45" s="36"/>
      <c r="O45" s="36"/>
      <c r="P45" s="36"/>
      <c r="Q45" s="36"/>
      <c r="R45" s="36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</row>
    <row r="46" spans="1:40" s="25" customFormat="1" ht="21" customHeight="1">
      <c r="A46" s="89" t="s">
        <v>136</v>
      </c>
      <c r="B46" s="22">
        <v>1.05</v>
      </c>
      <c r="C46" s="54">
        <f t="shared" si="2"/>
        <v>394.45</v>
      </c>
      <c r="D46" s="28" t="s">
        <v>111</v>
      </c>
      <c r="E46" s="22">
        <v>30.15</v>
      </c>
      <c r="F46" s="22">
        <v>13.97</v>
      </c>
      <c r="G46" s="23">
        <f>H46/F46</f>
        <v>0.69513242662848962</v>
      </c>
      <c r="H46" s="23">
        <v>9.7110000000000003</v>
      </c>
      <c r="I46" s="69" t="s">
        <v>33</v>
      </c>
      <c r="J46" s="36"/>
      <c r="K46" s="36"/>
      <c r="L46" s="36"/>
      <c r="M46" s="36"/>
      <c r="N46" s="36"/>
      <c r="O46" s="36"/>
      <c r="P46" s="36"/>
      <c r="Q46" s="36"/>
      <c r="R46" s="36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</row>
    <row r="47" spans="1:40" s="25" customFormat="1" ht="21" customHeight="1">
      <c r="A47" s="89" t="s">
        <v>137</v>
      </c>
      <c r="B47" s="22">
        <v>0.86</v>
      </c>
      <c r="C47" s="23">
        <f>$C$8+B47</f>
        <v>394.26</v>
      </c>
      <c r="D47" s="28" t="s">
        <v>138</v>
      </c>
      <c r="E47" s="22">
        <v>29.58</v>
      </c>
      <c r="F47" s="22">
        <v>12.24</v>
      </c>
      <c r="G47" s="23">
        <f>H47/F47</f>
        <v>0.71454248366013073</v>
      </c>
      <c r="H47" s="23">
        <v>8.7460000000000004</v>
      </c>
      <c r="I47" s="69" t="s">
        <v>32</v>
      </c>
      <c r="J47" s="36"/>
      <c r="K47" s="36"/>
      <c r="L47" s="36"/>
      <c r="M47" s="36"/>
      <c r="N47" s="36"/>
      <c r="O47" s="36"/>
      <c r="P47" s="36"/>
      <c r="Q47" s="36"/>
      <c r="R47" s="36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</row>
    <row r="48" spans="1:40" s="25" customFormat="1" ht="21" customHeight="1">
      <c r="A48" s="89" t="s">
        <v>141</v>
      </c>
      <c r="B48" s="22">
        <v>0.76</v>
      </c>
      <c r="C48" s="23">
        <f>$C$8+B48</f>
        <v>394.15999999999997</v>
      </c>
      <c r="D48" s="28" t="s">
        <v>145</v>
      </c>
      <c r="E48" s="22">
        <v>29.45</v>
      </c>
      <c r="F48" s="22">
        <v>9.0500000000000007</v>
      </c>
      <c r="G48" s="23">
        <v>0</v>
      </c>
      <c r="H48" s="23">
        <v>6.3090000000000002</v>
      </c>
      <c r="I48" s="69" t="s">
        <v>33</v>
      </c>
      <c r="J48" s="36"/>
      <c r="K48" s="36"/>
      <c r="L48" s="36"/>
      <c r="M48" s="36"/>
      <c r="N48" s="36"/>
      <c r="O48" s="36"/>
      <c r="P48" s="36"/>
      <c r="Q48" s="36"/>
      <c r="R48" s="36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</row>
    <row r="49" spans="1:40" s="25" customFormat="1" ht="21" customHeight="1">
      <c r="A49" s="89" t="s">
        <v>142</v>
      </c>
      <c r="B49" s="22">
        <v>0.7</v>
      </c>
      <c r="C49" s="23">
        <f t="shared" si="2"/>
        <v>394.09999999999997</v>
      </c>
      <c r="D49" s="28" t="s">
        <v>132</v>
      </c>
      <c r="E49" s="22">
        <v>29</v>
      </c>
      <c r="F49" s="22">
        <v>8.6999999999999993</v>
      </c>
      <c r="G49" s="23">
        <f t="shared" si="3"/>
        <v>0.69770114942528749</v>
      </c>
      <c r="H49" s="23">
        <v>6.07</v>
      </c>
      <c r="I49" s="69" t="s">
        <v>32</v>
      </c>
      <c r="J49" s="36"/>
      <c r="K49" s="36"/>
      <c r="L49" s="36"/>
      <c r="M49" s="36"/>
      <c r="N49" s="36"/>
      <c r="O49" s="36"/>
      <c r="P49" s="36"/>
      <c r="Q49" s="36"/>
      <c r="R49" s="36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</row>
    <row r="50" spans="1:40" s="25" customFormat="1" ht="21" customHeight="1">
      <c r="A50" s="89" t="s">
        <v>143</v>
      </c>
      <c r="B50" s="22">
        <v>0.65</v>
      </c>
      <c r="C50" s="23">
        <f t="shared" si="2"/>
        <v>394.04999999999995</v>
      </c>
      <c r="D50" s="28" t="s">
        <v>145</v>
      </c>
      <c r="E50" s="22">
        <v>28.4</v>
      </c>
      <c r="F50" s="22">
        <v>8.0299999999999994</v>
      </c>
      <c r="G50" s="23">
        <f>H50/F50</f>
        <v>0.57260273972602738</v>
      </c>
      <c r="H50" s="23">
        <v>4.5979999999999999</v>
      </c>
      <c r="I50" s="69" t="s">
        <v>32</v>
      </c>
      <c r="J50" s="36"/>
      <c r="K50" s="36"/>
      <c r="L50" s="36"/>
      <c r="M50" s="36"/>
      <c r="N50" s="36"/>
      <c r="O50" s="36"/>
      <c r="P50" s="36"/>
      <c r="Q50" s="36"/>
      <c r="R50" s="36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</row>
    <row r="51" spans="1:40" s="25" customFormat="1" ht="21" customHeight="1">
      <c r="A51" s="89" t="s">
        <v>144</v>
      </c>
      <c r="B51" s="22">
        <v>0.6</v>
      </c>
      <c r="C51" s="23">
        <f t="shared" si="2"/>
        <v>394</v>
      </c>
      <c r="D51" s="28" t="s">
        <v>146</v>
      </c>
      <c r="E51" s="22">
        <v>20.5</v>
      </c>
      <c r="F51" s="22">
        <v>5.44</v>
      </c>
      <c r="G51" s="23">
        <f>H51/F51</f>
        <v>0.57224264705882344</v>
      </c>
      <c r="H51" s="23">
        <v>3.113</v>
      </c>
      <c r="I51" s="69" t="s">
        <v>32</v>
      </c>
      <c r="J51" s="36"/>
      <c r="K51" s="36"/>
      <c r="L51" s="36"/>
      <c r="M51" s="36"/>
      <c r="N51" s="36"/>
      <c r="O51" s="36"/>
      <c r="P51" s="36"/>
      <c r="Q51" s="36"/>
      <c r="R51" s="36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</row>
    <row r="52" spans="1:40" s="25" customFormat="1" ht="21" customHeight="1">
      <c r="A52" s="89" t="s">
        <v>153</v>
      </c>
      <c r="B52" s="22">
        <v>0.56000000000000005</v>
      </c>
      <c r="C52" s="23">
        <f>$C$8+B52</f>
        <v>393.96</v>
      </c>
      <c r="D52" s="28" t="s">
        <v>154</v>
      </c>
      <c r="E52" s="22">
        <v>20.6</v>
      </c>
      <c r="F52" s="22">
        <v>4.6399999999999997</v>
      </c>
      <c r="G52" s="23">
        <f>H52/F52</f>
        <v>0.50409482758620694</v>
      </c>
      <c r="H52" s="23">
        <v>2.339</v>
      </c>
      <c r="I52" s="69" t="s">
        <v>33</v>
      </c>
      <c r="J52" s="36"/>
      <c r="K52" s="36"/>
      <c r="L52" s="36"/>
      <c r="M52" s="36"/>
      <c r="N52" s="36"/>
      <c r="O52" s="36"/>
      <c r="P52" s="36"/>
      <c r="Q52" s="36"/>
      <c r="R52" s="36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</row>
    <row r="53" spans="1:40" s="25" customFormat="1" ht="21" customHeight="1">
      <c r="A53" s="90" t="s">
        <v>152</v>
      </c>
      <c r="B53" s="26">
        <v>0.59</v>
      </c>
      <c r="C53" s="27">
        <f>$C$8+B53</f>
        <v>393.98999999999995</v>
      </c>
      <c r="D53" s="39" t="s">
        <v>155</v>
      </c>
      <c r="E53" s="26">
        <v>22.65</v>
      </c>
      <c r="F53" s="26">
        <v>6.12</v>
      </c>
      <c r="G53" s="27">
        <f>H53/F53</f>
        <v>0.68071895424836604</v>
      </c>
      <c r="H53" s="27">
        <v>4.1660000000000004</v>
      </c>
      <c r="I53" s="78" t="s">
        <v>32</v>
      </c>
      <c r="J53" s="36"/>
      <c r="K53" s="36"/>
      <c r="L53" s="36"/>
      <c r="M53" s="36"/>
      <c r="N53" s="36"/>
      <c r="O53" s="36"/>
      <c r="P53" s="36"/>
      <c r="Q53" s="36"/>
      <c r="R53" s="36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</row>
    <row r="54" spans="1:40" s="25" customFormat="1" ht="21" customHeight="1">
      <c r="A54" s="42"/>
      <c r="B54" s="82"/>
      <c r="C54" s="43"/>
      <c r="D54" s="82"/>
      <c r="E54" s="82"/>
      <c r="F54" s="82"/>
      <c r="G54" s="43"/>
      <c r="H54" s="43"/>
      <c r="I54" s="85"/>
      <c r="J54" s="36"/>
      <c r="K54" s="36"/>
      <c r="L54" s="36"/>
      <c r="M54" s="36"/>
      <c r="N54" s="36"/>
      <c r="O54" s="36"/>
      <c r="P54" s="36"/>
      <c r="Q54" s="36"/>
      <c r="R54" s="36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</row>
    <row r="55" spans="1:40" s="25" customFormat="1" ht="21" customHeight="1">
      <c r="A55" s="42"/>
      <c r="B55" s="82"/>
      <c r="C55" s="43"/>
      <c r="D55" s="82"/>
      <c r="E55" s="82"/>
      <c r="F55" s="82"/>
      <c r="G55" s="43"/>
      <c r="H55" s="43"/>
      <c r="I55" s="85"/>
      <c r="J55" s="36"/>
      <c r="K55" s="36"/>
      <c r="L55" s="36"/>
      <c r="M55" s="36"/>
      <c r="N55" s="36"/>
      <c r="O55" s="36"/>
      <c r="P55" s="36"/>
      <c r="Q55" s="36"/>
      <c r="R55" s="36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</row>
    <row r="56" spans="1:40" s="25" customFormat="1" ht="21" customHeight="1">
      <c r="A56" s="81" t="s">
        <v>34</v>
      </c>
      <c r="B56" s="82"/>
      <c r="C56" s="82"/>
      <c r="D56" s="82"/>
      <c r="E56" s="82"/>
      <c r="F56" s="82"/>
      <c r="G56" s="43"/>
      <c r="H56" s="43"/>
      <c r="I56" s="85"/>
      <c r="J56" s="36"/>
      <c r="K56" s="36"/>
      <c r="L56" s="36"/>
      <c r="M56" s="36"/>
      <c r="N56" s="36"/>
      <c r="O56" s="36"/>
      <c r="P56" s="36"/>
      <c r="Q56" s="36"/>
      <c r="R56" s="36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</row>
    <row r="57" spans="1:40" s="25" customFormat="1" ht="21" customHeight="1">
      <c r="A57" s="83" t="s">
        <v>35</v>
      </c>
      <c r="B57" s="84">
        <f>Kh.89!B56</f>
        <v>43</v>
      </c>
      <c r="C57" s="82" t="s">
        <v>36</v>
      </c>
      <c r="D57" s="82"/>
      <c r="E57" s="82"/>
      <c r="F57" s="82"/>
      <c r="G57" s="43"/>
      <c r="H57" s="43"/>
      <c r="I57" s="86"/>
      <c r="J57" s="36"/>
      <c r="K57" s="36"/>
      <c r="L57" s="36"/>
      <c r="M57" s="36"/>
      <c r="N57" s="36"/>
      <c r="O57" s="36"/>
      <c r="P57" s="36"/>
      <c r="Q57" s="36"/>
      <c r="R57" s="36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</row>
    <row r="58" spans="1:40" s="25" customFormat="1" ht="21" customHeight="1">
      <c r="A58" s="42"/>
      <c r="B58" s="82"/>
      <c r="C58" s="43"/>
      <c r="D58" s="82"/>
      <c r="E58" s="82"/>
      <c r="F58" s="82"/>
      <c r="G58" s="43"/>
      <c r="H58" s="43"/>
      <c r="I58" s="85"/>
      <c r="J58" s="36"/>
      <c r="K58" s="36"/>
      <c r="L58" s="36"/>
      <c r="M58" s="36"/>
      <c r="N58" s="36"/>
      <c r="O58" s="36"/>
      <c r="P58" s="36"/>
      <c r="Q58" s="36" t="s">
        <v>30</v>
      </c>
      <c r="R58" s="36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</row>
    <row r="59" spans="1:40" s="25" customFormat="1" ht="21" customHeight="1">
      <c r="A59" s="42"/>
      <c r="B59" s="82"/>
      <c r="C59" s="43"/>
      <c r="D59" s="82"/>
      <c r="E59" s="82"/>
      <c r="F59" s="82"/>
      <c r="G59" s="43"/>
      <c r="H59" s="43"/>
      <c r="I59" s="87"/>
      <c r="J59" s="36"/>
      <c r="K59" s="36"/>
      <c r="L59" s="36"/>
      <c r="M59" s="36"/>
      <c r="N59" s="36"/>
      <c r="O59" s="36"/>
      <c r="P59" s="36"/>
      <c r="Q59" s="36"/>
      <c r="R59" s="36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</row>
    <row r="60" spans="1:40" s="25" customFormat="1" ht="21" customHeight="1">
      <c r="A60" s="42"/>
      <c r="B60" s="82"/>
      <c r="C60" s="43"/>
      <c r="D60" s="82"/>
      <c r="E60" s="82"/>
      <c r="F60" s="82"/>
      <c r="G60" s="43"/>
      <c r="H60" s="43"/>
      <c r="I60" s="87"/>
      <c r="J60" s="36"/>
      <c r="K60" s="36"/>
      <c r="L60" s="36"/>
      <c r="M60" s="36"/>
      <c r="N60" s="36"/>
      <c r="O60" s="36"/>
      <c r="P60" s="36"/>
      <c r="Q60" s="36"/>
      <c r="R60" s="36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</row>
    <row r="61" spans="1:40" s="25" customFormat="1" ht="21" customHeight="1">
      <c r="A61" s="42"/>
      <c r="B61" s="82"/>
      <c r="C61" s="43"/>
      <c r="D61" s="82"/>
      <c r="E61" s="82"/>
      <c r="F61" s="82"/>
      <c r="G61" s="43"/>
      <c r="H61" s="43"/>
      <c r="I61" s="87"/>
      <c r="J61" s="36"/>
      <c r="K61" s="36"/>
      <c r="L61" s="36"/>
      <c r="M61" s="36"/>
      <c r="N61" s="36"/>
      <c r="O61" s="36"/>
      <c r="P61" s="36"/>
      <c r="Q61" s="36"/>
      <c r="R61" s="36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</row>
    <row r="62" spans="1:40" s="25" customFormat="1" ht="21" customHeight="1">
      <c r="A62" s="42"/>
      <c r="B62" s="82"/>
      <c r="C62" s="43"/>
      <c r="D62" s="82"/>
      <c r="E62" s="82"/>
      <c r="F62" s="82"/>
      <c r="G62" s="43"/>
      <c r="H62" s="43"/>
      <c r="I62" s="87"/>
      <c r="J62" s="36"/>
      <c r="K62" s="36"/>
      <c r="L62" s="36"/>
      <c r="M62" s="36"/>
      <c r="N62" s="36"/>
      <c r="O62" s="36"/>
      <c r="P62" s="36"/>
      <c r="Q62" s="36"/>
      <c r="R62" s="36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</row>
    <row r="63" spans="1:40" s="25" customFormat="1" ht="21" customHeight="1">
      <c r="D63" s="82"/>
      <c r="E63" s="82"/>
      <c r="F63" s="82"/>
      <c r="G63" s="43"/>
      <c r="H63" s="43"/>
      <c r="I63" s="86"/>
      <c r="J63" s="36"/>
      <c r="K63" s="36"/>
      <c r="L63" s="36"/>
      <c r="M63" s="36"/>
      <c r="N63" s="36"/>
      <c r="O63" s="36"/>
      <c r="P63" s="36"/>
      <c r="Q63" s="36"/>
      <c r="R63" s="36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</row>
    <row r="64" spans="1:40" s="25" customFormat="1" ht="21" customHeight="1">
      <c r="D64" s="82"/>
      <c r="E64" s="82"/>
      <c r="F64" s="82"/>
      <c r="G64" s="43"/>
      <c r="H64" s="43"/>
      <c r="I64" s="85"/>
      <c r="J64" s="36"/>
      <c r="K64" s="36"/>
      <c r="L64" s="36"/>
      <c r="M64" s="36"/>
      <c r="N64" s="36"/>
      <c r="O64" s="36"/>
      <c r="P64" s="36"/>
      <c r="Q64" s="36"/>
      <c r="R64" s="36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</row>
    <row r="65" spans="1:40" s="25" customFormat="1" ht="21" customHeight="1">
      <c r="J65" s="36"/>
      <c r="K65" s="36"/>
      <c r="L65" s="36"/>
      <c r="M65" s="36"/>
      <c r="N65" s="36"/>
      <c r="O65" s="36"/>
      <c r="P65" s="36"/>
      <c r="Q65" s="36"/>
      <c r="R65" s="36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</row>
    <row r="66" spans="1:40" s="25" customFormat="1" ht="20.100000000000001" customHeight="1">
      <c r="A66" s="45"/>
      <c r="C66" s="62"/>
      <c r="J66" s="36"/>
      <c r="K66" s="36"/>
      <c r="L66" s="36"/>
      <c r="M66" s="36"/>
      <c r="N66" s="36"/>
      <c r="O66" s="36"/>
      <c r="P66" s="36"/>
      <c r="Q66" s="36"/>
      <c r="R66" s="36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</row>
    <row r="67" spans="1:40" s="25" customFormat="1" ht="20.100000000000001" customHeight="1">
      <c r="A67" s="45"/>
      <c r="C67" s="62"/>
      <c r="J67" s="36"/>
      <c r="K67" s="36"/>
      <c r="L67" s="36"/>
      <c r="M67" s="36"/>
      <c r="N67" s="36"/>
      <c r="O67" s="36"/>
      <c r="P67" s="36"/>
      <c r="Q67" s="36"/>
      <c r="R67" s="36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</row>
    <row r="68" spans="1:40" s="25" customFormat="1" ht="20.100000000000001" customHeight="1">
      <c r="C68" s="62"/>
      <c r="J68" s="36"/>
      <c r="K68" s="36"/>
      <c r="L68" s="36"/>
      <c r="M68" s="36"/>
      <c r="N68" s="36"/>
      <c r="O68" s="36"/>
      <c r="P68" s="36"/>
      <c r="Q68" s="36"/>
      <c r="R68" s="36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</row>
    <row r="69" spans="1:40" s="25" customFormat="1" ht="20.100000000000001" customHeight="1">
      <c r="J69" s="36"/>
      <c r="K69" s="36"/>
      <c r="L69" s="36"/>
      <c r="M69" s="36"/>
      <c r="N69" s="36"/>
      <c r="O69" s="36"/>
      <c r="P69" s="36"/>
      <c r="Q69" s="36"/>
      <c r="R69" s="36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</row>
    <row r="70" spans="1:40" s="25" customFormat="1" ht="21" customHeight="1">
      <c r="D70" s="29"/>
      <c r="E70" s="12"/>
      <c r="F70" s="12"/>
      <c r="G70" s="12"/>
      <c r="H70" s="12"/>
      <c r="I70" s="29"/>
      <c r="J70" s="36"/>
      <c r="K70" s="36"/>
      <c r="L70" s="36"/>
      <c r="M70" s="36"/>
      <c r="N70" s="36"/>
      <c r="O70" s="36"/>
      <c r="P70" s="36"/>
      <c r="Q70" s="36"/>
      <c r="R70" s="36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</row>
    <row r="71" spans="1:40">
      <c r="J71" s="36"/>
      <c r="K71" s="36"/>
      <c r="L71" s="36"/>
      <c r="M71" s="36"/>
      <c r="N71" s="36"/>
      <c r="O71" s="36"/>
      <c r="P71" s="36"/>
      <c r="Q71" s="36"/>
      <c r="R71" s="36"/>
    </row>
    <row r="72" spans="1:40">
      <c r="J72" s="36"/>
      <c r="K72" s="36"/>
      <c r="L72" s="36"/>
      <c r="M72" s="36"/>
      <c r="N72" s="36"/>
      <c r="O72" s="36"/>
      <c r="P72" s="36"/>
      <c r="Q72" s="36"/>
      <c r="R72" s="36"/>
    </row>
    <row r="73" spans="1:40">
      <c r="J73" s="36"/>
      <c r="K73" s="36"/>
      <c r="L73" s="36"/>
      <c r="M73" s="36"/>
      <c r="N73" s="36"/>
      <c r="O73" s="36"/>
      <c r="P73" s="36"/>
      <c r="Q73" s="36"/>
      <c r="R73" s="36"/>
    </row>
    <row r="74" spans="1:40">
      <c r="J74" s="36"/>
      <c r="K74" s="36"/>
      <c r="L74" s="36"/>
      <c r="M74" s="36"/>
      <c r="N74" s="36"/>
      <c r="O74" s="36"/>
      <c r="P74" s="36"/>
      <c r="Q74" s="36"/>
      <c r="R74" s="36"/>
    </row>
    <row r="75" spans="1:40">
      <c r="J75" s="36"/>
      <c r="K75" s="36"/>
      <c r="L75" s="36"/>
      <c r="M75" s="36"/>
      <c r="N75" s="36"/>
      <c r="O75" s="36"/>
      <c r="P75" s="36"/>
      <c r="Q75" s="36"/>
      <c r="R75" s="36"/>
    </row>
    <row r="76" spans="1:40">
      <c r="J76" s="25"/>
      <c r="K76" s="25"/>
      <c r="L76" s="25"/>
      <c r="M76" s="25"/>
      <c r="N76" s="25"/>
      <c r="O76" s="25"/>
      <c r="P76" s="25"/>
      <c r="Q76" s="25"/>
      <c r="R76" s="25"/>
    </row>
    <row r="77" spans="1:40">
      <c r="J77" s="25"/>
      <c r="K77" s="25"/>
      <c r="L77" s="25"/>
      <c r="M77" s="25"/>
      <c r="N77" s="25"/>
      <c r="O77" s="25"/>
      <c r="P77" s="25"/>
      <c r="Q77" s="25"/>
      <c r="R77" s="25"/>
    </row>
    <row r="78" spans="1:40" ht="21.75">
      <c r="J78"/>
      <c r="K78"/>
      <c r="L78"/>
      <c r="M78"/>
      <c r="N78"/>
      <c r="O78"/>
      <c r="P78"/>
      <c r="Q78"/>
      <c r="R78"/>
    </row>
    <row r="79" spans="1:40" ht="21.75">
      <c r="J79"/>
      <c r="K79"/>
      <c r="L79"/>
      <c r="M79"/>
      <c r="N79"/>
      <c r="O79"/>
      <c r="P79"/>
      <c r="Q79"/>
      <c r="R79"/>
    </row>
    <row r="80" spans="1:40" ht="21.75">
      <c r="J80"/>
      <c r="K80"/>
      <c r="L80"/>
      <c r="M80"/>
      <c r="N80"/>
      <c r="O80"/>
      <c r="P80"/>
      <c r="Q80"/>
      <c r="R80"/>
    </row>
    <row r="81" spans="10:18" ht="21.75">
      <c r="J81"/>
      <c r="K81"/>
      <c r="L81"/>
      <c r="M81"/>
      <c r="N81"/>
      <c r="O81"/>
      <c r="P81"/>
      <c r="Q81"/>
      <c r="R81"/>
    </row>
    <row r="82" spans="10:18" ht="21.75">
      <c r="J82"/>
      <c r="K82"/>
      <c r="L82"/>
      <c r="M82"/>
      <c r="N82"/>
      <c r="O82"/>
      <c r="P82"/>
      <c r="Q82"/>
      <c r="R82"/>
    </row>
    <row r="83" spans="10:18" ht="21.75">
      <c r="J83"/>
      <c r="K83"/>
      <c r="L83"/>
      <c r="M83"/>
      <c r="N83"/>
      <c r="O83"/>
      <c r="P83"/>
      <c r="Q83"/>
      <c r="R83"/>
    </row>
    <row r="84" spans="10:18" ht="21.75">
      <c r="J84"/>
      <c r="K84"/>
      <c r="L84"/>
      <c r="M84"/>
      <c r="N84"/>
      <c r="O84"/>
      <c r="P84"/>
      <c r="Q84"/>
      <c r="R84"/>
    </row>
    <row r="85" spans="10:18" ht="21.75">
      <c r="J85"/>
      <c r="K85"/>
      <c r="L85"/>
      <c r="M85"/>
      <c r="N85"/>
      <c r="O85"/>
      <c r="P85"/>
      <c r="Q85"/>
      <c r="R85"/>
    </row>
    <row r="86" spans="10:18" ht="21.75">
      <c r="J86"/>
      <c r="K86"/>
      <c r="L86"/>
      <c r="M86"/>
      <c r="N86"/>
      <c r="O86"/>
      <c r="P86"/>
      <c r="Q86"/>
      <c r="R86"/>
    </row>
    <row r="87" spans="10:18" ht="21.75">
      <c r="J87"/>
      <c r="K87"/>
      <c r="L87"/>
      <c r="M87"/>
      <c r="N87"/>
      <c r="O87"/>
      <c r="P87"/>
      <c r="Q87"/>
      <c r="R87"/>
    </row>
    <row r="88" spans="10:18" ht="21.75">
      <c r="J88"/>
      <c r="K88"/>
      <c r="L88"/>
      <c r="M88"/>
      <c r="N88"/>
      <c r="O88"/>
      <c r="P88"/>
      <c r="Q88"/>
      <c r="R88"/>
    </row>
    <row r="89" spans="10:18" ht="21.75">
      <c r="J89"/>
      <c r="K89"/>
      <c r="L89"/>
      <c r="M89"/>
      <c r="N89"/>
      <c r="O89"/>
      <c r="P89"/>
      <c r="Q89"/>
      <c r="R89"/>
    </row>
    <row r="90" spans="10:18" ht="21.75">
      <c r="J90"/>
      <c r="K90"/>
      <c r="L90"/>
      <c r="M90"/>
      <c r="N90"/>
      <c r="O90"/>
      <c r="P90"/>
      <c r="Q90"/>
      <c r="R90"/>
    </row>
    <row r="91" spans="10:18" ht="21.75">
      <c r="J91"/>
      <c r="K91"/>
      <c r="L91"/>
      <c r="M91"/>
      <c r="N91"/>
      <c r="O91"/>
      <c r="P91"/>
      <c r="Q91"/>
      <c r="R91"/>
    </row>
    <row r="92" spans="10:18" ht="21.75">
      <c r="J92"/>
      <c r="K92"/>
      <c r="L92"/>
      <c r="M92"/>
      <c r="N92"/>
      <c r="O92"/>
      <c r="P92"/>
      <c r="Q92"/>
      <c r="R92"/>
    </row>
    <row r="93" spans="10:18" ht="21.75">
      <c r="J93"/>
      <c r="K93"/>
      <c r="L93"/>
      <c r="M93"/>
      <c r="N93"/>
      <c r="O93"/>
      <c r="P93"/>
      <c r="Q93"/>
      <c r="R93"/>
    </row>
    <row r="94" spans="10:18" ht="21.75">
      <c r="J94"/>
      <c r="K94"/>
      <c r="L94"/>
      <c r="M94"/>
      <c r="N94"/>
      <c r="O94"/>
      <c r="P94"/>
      <c r="Q94"/>
      <c r="R94"/>
    </row>
    <row r="95" spans="10:18" ht="21.75">
      <c r="J95"/>
      <c r="K95"/>
      <c r="L95"/>
      <c r="M95"/>
      <c r="N95"/>
      <c r="O95"/>
      <c r="P95"/>
      <c r="Q95"/>
      <c r="R95"/>
    </row>
    <row r="96" spans="10:18" ht="21.75">
      <c r="J96"/>
      <c r="K96"/>
      <c r="L96"/>
      <c r="M96"/>
      <c r="N96"/>
      <c r="O96"/>
      <c r="P96"/>
      <c r="Q96"/>
      <c r="R96"/>
    </row>
    <row r="97" spans="10:18" ht="21.75">
      <c r="J97"/>
      <c r="K97"/>
      <c r="L97"/>
      <c r="M97"/>
      <c r="N97"/>
      <c r="O97"/>
      <c r="P97"/>
      <c r="Q97"/>
      <c r="R97"/>
    </row>
    <row r="98" spans="10:18" ht="21.75">
      <c r="J98"/>
      <c r="K98"/>
      <c r="L98"/>
      <c r="M98"/>
      <c r="N98"/>
      <c r="O98"/>
      <c r="P98"/>
      <c r="Q98"/>
      <c r="R98"/>
    </row>
    <row r="99" spans="10:18" ht="21.75">
      <c r="J99"/>
      <c r="K99"/>
      <c r="L99"/>
      <c r="M99"/>
      <c r="N99"/>
      <c r="O99"/>
      <c r="P99"/>
      <c r="Q99"/>
      <c r="R99"/>
    </row>
    <row r="100" spans="10:18" ht="21.75">
      <c r="J100"/>
      <c r="K100"/>
      <c r="L100"/>
      <c r="M100"/>
      <c r="N100"/>
      <c r="O100"/>
      <c r="P100"/>
      <c r="Q100"/>
      <c r="R100"/>
    </row>
    <row r="101" spans="10:18" ht="21.75">
      <c r="J101"/>
      <c r="K101"/>
      <c r="L101"/>
      <c r="M101"/>
      <c r="N101"/>
      <c r="O101"/>
      <c r="P101"/>
      <c r="Q101"/>
      <c r="R101"/>
    </row>
    <row r="102" spans="10:18" ht="21.75">
      <c r="J102"/>
      <c r="K102"/>
      <c r="L102"/>
      <c r="M102"/>
      <c r="N102"/>
      <c r="O102"/>
      <c r="P102"/>
      <c r="Q102"/>
      <c r="R102"/>
    </row>
    <row r="103" spans="10:18" ht="21.75">
      <c r="J103"/>
      <c r="K103"/>
      <c r="L103"/>
      <c r="M103"/>
      <c r="N103"/>
      <c r="O103"/>
      <c r="P103"/>
      <c r="Q103"/>
      <c r="R103"/>
    </row>
    <row r="104" spans="10:18" ht="21.75">
      <c r="J104"/>
      <c r="K104"/>
      <c r="L104"/>
      <c r="M104"/>
      <c r="N104"/>
      <c r="O104"/>
      <c r="P104"/>
      <c r="Q104"/>
      <c r="R104"/>
    </row>
    <row r="105" spans="10:18" ht="21.75">
      <c r="J105"/>
      <c r="K105"/>
      <c r="L105"/>
      <c r="M105"/>
      <c r="N105"/>
      <c r="O105"/>
      <c r="P105"/>
      <c r="Q105"/>
      <c r="R105"/>
    </row>
    <row r="106" spans="10:18" ht="21.75">
      <c r="J106"/>
      <c r="K106"/>
      <c r="L106"/>
      <c r="M106"/>
      <c r="N106"/>
      <c r="O106"/>
      <c r="P106"/>
      <c r="Q106"/>
      <c r="R106"/>
    </row>
    <row r="107" spans="10:18" ht="21.75">
      <c r="J107"/>
      <c r="K107"/>
      <c r="L107"/>
      <c r="M107"/>
      <c r="N107"/>
      <c r="O107"/>
      <c r="P107"/>
      <c r="Q107"/>
      <c r="R107"/>
    </row>
    <row r="108" spans="10:18" ht="21.75">
      <c r="J108"/>
      <c r="K108"/>
      <c r="L108"/>
      <c r="M108"/>
      <c r="N108"/>
      <c r="O108"/>
      <c r="P108"/>
      <c r="Q108"/>
      <c r="R108"/>
    </row>
    <row r="109" spans="10:18" ht="21.75">
      <c r="J109"/>
      <c r="K109"/>
      <c r="L109"/>
      <c r="M109"/>
      <c r="N109"/>
      <c r="O109"/>
      <c r="P109"/>
      <c r="Q109"/>
      <c r="R109"/>
    </row>
    <row r="110" spans="10:18" ht="21.75">
      <c r="J110"/>
      <c r="K110"/>
      <c r="L110"/>
      <c r="M110"/>
      <c r="N110"/>
      <c r="O110"/>
      <c r="P110"/>
      <c r="Q110"/>
      <c r="R110"/>
    </row>
    <row r="111" spans="10:18" ht="21.75">
      <c r="J111"/>
      <c r="K111"/>
      <c r="L111"/>
      <c r="M111"/>
      <c r="N111"/>
      <c r="O111"/>
      <c r="P111"/>
      <c r="Q111"/>
      <c r="R111"/>
    </row>
    <row r="112" spans="10:18" ht="21.75">
      <c r="J112"/>
      <c r="K112"/>
      <c r="L112"/>
      <c r="M112"/>
      <c r="N112"/>
      <c r="O112"/>
      <c r="P112"/>
      <c r="Q112"/>
      <c r="R112"/>
    </row>
    <row r="113" spans="10:18" ht="21.75">
      <c r="J113"/>
      <c r="K113"/>
      <c r="L113"/>
      <c r="M113"/>
      <c r="N113"/>
      <c r="O113"/>
      <c r="P113"/>
      <c r="Q113"/>
      <c r="R113"/>
    </row>
    <row r="114" spans="10:18" ht="21.75">
      <c r="J114"/>
      <c r="K114"/>
      <c r="L114"/>
      <c r="M114"/>
      <c r="N114"/>
      <c r="O114"/>
      <c r="P114"/>
      <c r="Q114"/>
      <c r="R114"/>
    </row>
    <row r="115" spans="10:18" ht="21.75">
      <c r="J115"/>
      <c r="K115"/>
      <c r="L115"/>
      <c r="M115"/>
      <c r="N115"/>
      <c r="O115"/>
      <c r="P115"/>
      <c r="Q115"/>
      <c r="R115"/>
    </row>
    <row r="116" spans="10:18" ht="21.75">
      <c r="J116"/>
      <c r="K116"/>
      <c r="L116"/>
      <c r="M116"/>
      <c r="N116"/>
      <c r="O116"/>
      <c r="P116"/>
      <c r="Q116"/>
      <c r="R116"/>
    </row>
    <row r="117" spans="10:18" ht="21.75">
      <c r="J117"/>
      <c r="K117"/>
      <c r="L117"/>
      <c r="M117"/>
      <c r="N117"/>
      <c r="O117"/>
      <c r="P117"/>
      <c r="Q117"/>
      <c r="R117"/>
    </row>
    <row r="118" spans="10:18" ht="21.75">
      <c r="J118"/>
      <c r="K118"/>
      <c r="L118"/>
      <c r="M118"/>
      <c r="N118"/>
      <c r="O118"/>
      <c r="P118"/>
      <c r="Q118"/>
      <c r="R118"/>
    </row>
    <row r="119" spans="10:18" ht="21.75">
      <c r="J119"/>
      <c r="K119"/>
      <c r="L119"/>
      <c r="M119"/>
      <c r="N119"/>
      <c r="O119"/>
      <c r="P119"/>
      <c r="Q119"/>
      <c r="R119"/>
    </row>
    <row r="120" spans="10:18" ht="21.75">
      <c r="J120"/>
      <c r="K120"/>
      <c r="L120"/>
      <c r="M120"/>
      <c r="N120"/>
      <c r="O120"/>
      <c r="P120"/>
      <c r="Q120"/>
      <c r="R120"/>
    </row>
    <row r="121" spans="10:18" ht="21.75">
      <c r="J121"/>
      <c r="K121"/>
      <c r="L121"/>
      <c r="M121"/>
      <c r="N121"/>
      <c r="O121"/>
      <c r="P121"/>
      <c r="Q121"/>
      <c r="R121"/>
    </row>
    <row r="122" spans="10:18" ht="21.75">
      <c r="J122"/>
      <c r="K122"/>
      <c r="L122"/>
      <c r="M122"/>
      <c r="N122"/>
      <c r="O122"/>
      <c r="P122"/>
      <c r="Q122"/>
      <c r="R122"/>
    </row>
    <row r="123" spans="10:18" ht="21.75">
      <c r="J123"/>
      <c r="K123"/>
      <c r="L123"/>
      <c r="M123"/>
      <c r="N123"/>
      <c r="O123"/>
      <c r="P123"/>
      <c r="Q123"/>
      <c r="R123"/>
    </row>
    <row r="124" spans="10:18" ht="21.75">
      <c r="J124"/>
      <c r="K124"/>
      <c r="L124"/>
      <c r="M124"/>
      <c r="N124"/>
      <c r="O124"/>
      <c r="P124"/>
      <c r="Q124"/>
      <c r="R124"/>
    </row>
    <row r="125" spans="10:18" ht="21.75">
      <c r="J125"/>
      <c r="K125"/>
      <c r="L125"/>
      <c r="M125"/>
      <c r="N125"/>
      <c r="O125"/>
      <c r="P125"/>
      <c r="Q125"/>
      <c r="R125"/>
    </row>
    <row r="126" spans="10:18" ht="21.75">
      <c r="J126"/>
      <c r="K126"/>
      <c r="L126"/>
      <c r="M126"/>
      <c r="N126"/>
      <c r="O126"/>
      <c r="P126"/>
      <c r="Q126"/>
      <c r="R126"/>
    </row>
    <row r="127" spans="10:18" ht="21.75">
      <c r="J127"/>
      <c r="K127"/>
      <c r="L127"/>
      <c r="M127"/>
      <c r="N127"/>
      <c r="O127"/>
      <c r="P127"/>
      <c r="Q127"/>
      <c r="R127"/>
    </row>
    <row r="128" spans="10:18" ht="21.75">
      <c r="J128"/>
      <c r="K128"/>
      <c r="L128"/>
      <c r="M128"/>
      <c r="N128"/>
      <c r="O128"/>
      <c r="P128"/>
      <c r="Q128"/>
      <c r="R128"/>
    </row>
    <row r="129" spans="10:18" ht="21.75">
      <c r="J129"/>
      <c r="K129"/>
      <c r="L129"/>
      <c r="M129"/>
      <c r="N129"/>
      <c r="O129"/>
      <c r="P129"/>
      <c r="Q129"/>
      <c r="R129"/>
    </row>
    <row r="130" spans="10:18" ht="21.75">
      <c r="J130"/>
      <c r="K130"/>
      <c r="L130"/>
      <c r="M130"/>
      <c r="N130"/>
      <c r="O130"/>
      <c r="P130"/>
      <c r="Q130"/>
      <c r="R130"/>
    </row>
    <row r="131" spans="10:18" ht="21.75">
      <c r="J131"/>
      <c r="K131"/>
      <c r="L131"/>
      <c r="M131"/>
      <c r="N131"/>
      <c r="O131"/>
      <c r="P131"/>
      <c r="Q131"/>
      <c r="R131"/>
    </row>
    <row r="132" spans="10:18" ht="21.75">
      <c r="J132"/>
      <c r="K132"/>
      <c r="L132"/>
      <c r="M132"/>
      <c r="N132"/>
      <c r="O132"/>
      <c r="P132"/>
      <c r="Q132"/>
      <c r="R132"/>
    </row>
    <row r="133" spans="10:18" ht="21.75">
      <c r="J133"/>
      <c r="K133"/>
      <c r="L133"/>
      <c r="M133"/>
      <c r="N133"/>
      <c r="O133"/>
      <c r="P133"/>
      <c r="Q133"/>
      <c r="R133"/>
    </row>
    <row r="134" spans="10:18" ht="21.75">
      <c r="J134"/>
      <c r="K134"/>
      <c r="L134"/>
      <c r="M134"/>
      <c r="N134"/>
      <c r="O134"/>
      <c r="P134"/>
      <c r="Q134"/>
      <c r="R134"/>
    </row>
    <row r="135" spans="10:18" ht="21.75">
      <c r="J135"/>
      <c r="K135"/>
      <c r="L135"/>
      <c r="M135"/>
      <c r="N135"/>
      <c r="O135"/>
      <c r="P135"/>
      <c r="Q135"/>
      <c r="R135"/>
    </row>
    <row r="136" spans="10:18" ht="21.75">
      <c r="J136"/>
      <c r="K136"/>
      <c r="L136"/>
      <c r="M136"/>
      <c r="N136"/>
      <c r="O136"/>
      <c r="P136"/>
      <c r="Q136"/>
      <c r="R136"/>
    </row>
    <row r="137" spans="10:18" ht="21.75">
      <c r="J137"/>
      <c r="K137"/>
      <c r="L137"/>
      <c r="M137"/>
      <c r="N137"/>
      <c r="O137"/>
      <c r="P137"/>
      <c r="Q137"/>
      <c r="R137"/>
    </row>
    <row r="138" spans="10:18" ht="21.75">
      <c r="J138"/>
      <c r="K138"/>
      <c r="L138"/>
      <c r="M138"/>
      <c r="N138"/>
      <c r="O138"/>
      <c r="P138"/>
      <c r="Q138"/>
      <c r="R138"/>
    </row>
    <row r="139" spans="10:18" ht="21.75">
      <c r="J139"/>
      <c r="K139"/>
      <c r="L139"/>
      <c r="M139"/>
      <c r="N139"/>
      <c r="O139"/>
      <c r="P139"/>
      <c r="Q139"/>
      <c r="R139"/>
    </row>
    <row r="140" spans="10:18" ht="21.75">
      <c r="J140"/>
      <c r="K140"/>
      <c r="L140"/>
      <c r="M140"/>
      <c r="N140"/>
      <c r="O140"/>
      <c r="P140"/>
      <c r="Q140"/>
      <c r="R140"/>
    </row>
    <row r="141" spans="10:18" ht="21.75">
      <c r="J141"/>
      <c r="K141"/>
      <c r="L141"/>
      <c r="M141"/>
      <c r="N141"/>
      <c r="O141"/>
      <c r="P141"/>
      <c r="Q141"/>
      <c r="R141"/>
    </row>
    <row r="142" spans="10:18" ht="21.75">
      <c r="J142"/>
      <c r="K142"/>
      <c r="L142"/>
      <c r="M142"/>
      <c r="N142"/>
      <c r="O142"/>
      <c r="P142"/>
      <c r="Q142"/>
      <c r="R142"/>
    </row>
    <row r="143" spans="10:18" ht="21.75">
      <c r="J143"/>
      <c r="K143"/>
      <c r="L143"/>
      <c r="M143"/>
      <c r="N143"/>
      <c r="O143"/>
      <c r="P143"/>
      <c r="Q143"/>
      <c r="R143"/>
    </row>
    <row r="144" spans="10:18" ht="21.75">
      <c r="J144"/>
      <c r="K144"/>
      <c r="L144"/>
      <c r="M144"/>
      <c r="N144"/>
      <c r="O144"/>
      <c r="P144"/>
      <c r="Q144"/>
      <c r="R144"/>
    </row>
    <row r="145" spans="10:18" ht="21.75">
      <c r="J145"/>
      <c r="K145"/>
      <c r="L145"/>
      <c r="M145"/>
      <c r="N145"/>
      <c r="O145"/>
      <c r="P145"/>
      <c r="Q145"/>
      <c r="R145"/>
    </row>
    <row r="146" spans="10:18">
      <c r="J146" s="25"/>
      <c r="K146" s="25"/>
      <c r="L146" s="25"/>
      <c r="M146" s="25"/>
      <c r="N146" s="25"/>
      <c r="O146" s="25"/>
      <c r="P146" s="25"/>
      <c r="Q146" s="25"/>
      <c r="R146" s="25"/>
    </row>
    <row r="147" spans="10:18">
      <c r="J147" s="25"/>
      <c r="K147" s="25"/>
      <c r="L147" s="25"/>
      <c r="M147" s="25"/>
      <c r="N147" s="25"/>
      <c r="O147" s="25"/>
      <c r="P147" s="25"/>
      <c r="Q147" s="25"/>
      <c r="R147" s="25"/>
    </row>
    <row r="148" spans="10:18">
      <c r="J148" s="25"/>
      <c r="K148" s="25"/>
      <c r="L148" s="25"/>
      <c r="M148" s="25"/>
      <c r="N148" s="25"/>
      <c r="O148" s="25"/>
      <c r="P148" s="25"/>
      <c r="Q148" s="25"/>
      <c r="R148" s="25"/>
    </row>
    <row r="149" spans="10:18">
      <c r="J149" s="25"/>
      <c r="K149" s="25"/>
      <c r="L149" s="25"/>
      <c r="M149" s="25"/>
      <c r="N149" s="25"/>
      <c r="O149" s="25"/>
      <c r="P149" s="25"/>
      <c r="Q149" s="25"/>
      <c r="R149" s="25"/>
    </row>
    <row r="150" spans="10:18">
      <c r="J150" s="25"/>
      <c r="K150" s="25"/>
      <c r="L150" s="25"/>
      <c r="M150" s="25"/>
      <c r="N150" s="25"/>
      <c r="O150" s="25"/>
      <c r="P150" s="25"/>
      <c r="Q150" s="25"/>
      <c r="R150" s="25"/>
    </row>
    <row r="151" spans="10:18">
      <c r="J151" s="25"/>
      <c r="K151" s="25"/>
      <c r="L151" s="25"/>
      <c r="M151" s="25"/>
      <c r="N151" s="25"/>
      <c r="O151" s="25"/>
      <c r="P151" s="25"/>
      <c r="Q151" s="25"/>
      <c r="R151" s="25"/>
    </row>
    <row r="152" spans="10:18">
      <c r="J152" s="25"/>
      <c r="K152" s="25"/>
      <c r="L152" s="25"/>
      <c r="M152" s="25"/>
      <c r="N152" s="25"/>
      <c r="O152" s="25"/>
      <c r="P152" s="25"/>
      <c r="Q152" s="25"/>
      <c r="R152" s="25"/>
    </row>
    <row r="153" spans="10:18">
      <c r="J153" s="25"/>
      <c r="K153" s="25"/>
      <c r="L153" s="25"/>
      <c r="M153" s="25"/>
      <c r="N153" s="25"/>
      <c r="O153" s="25"/>
      <c r="P153" s="25"/>
      <c r="Q153" s="25"/>
      <c r="R153" s="25"/>
    </row>
    <row r="154" spans="10:18">
      <c r="J154" s="25"/>
      <c r="K154" s="25"/>
      <c r="L154" s="25"/>
      <c r="M154" s="25"/>
      <c r="N154" s="25"/>
      <c r="O154" s="25"/>
      <c r="P154" s="25"/>
      <c r="Q154" s="25"/>
      <c r="R154" s="25"/>
    </row>
    <row r="155" spans="10:18">
      <c r="J155" s="25"/>
      <c r="K155" s="25"/>
      <c r="L155" s="25"/>
      <c r="M155" s="25"/>
      <c r="N155" s="25"/>
      <c r="O155" s="25"/>
      <c r="P155" s="25"/>
      <c r="Q155" s="25"/>
      <c r="R155" s="25"/>
    </row>
    <row r="156" spans="10:18">
      <c r="J156" s="25"/>
      <c r="K156" s="25"/>
      <c r="L156" s="25"/>
      <c r="M156" s="25"/>
      <c r="N156" s="25"/>
      <c r="O156" s="25"/>
      <c r="P156" s="25"/>
      <c r="Q156" s="25"/>
      <c r="R156" s="25"/>
    </row>
    <row r="157" spans="10:18">
      <c r="J157" s="25"/>
      <c r="K157" s="25"/>
      <c r="L157" s="25"/>
      <c r="M157" s="25"/>
      <c r="N157" s="25"/>
      <c r="O157" s="25"/>
      <c r="P157" s="25"/>
      <c r="Q157" s="25"/>
      <c r="R157" s="25"/>
    </row>
    <row r="158" spans="10:18">
      <c r="J158" s="25"/>
      <c r="K158" s="25"/>
      <c r="L158" s="25"/>
      <c r="M158" s="25"/>
      <c r="N158" s="25"/>
      <c r="O158" s="25"/>
      <c r="P158" s="25"/>
      <c r="Q158" s="25"/>
      <c r="R158" s="25"/>
    </row>
  </sheetData>
  <mergeCells count="2">
    <mergeCell ref="A9:A10"/>
    <mergeCell ref="I9:I10"/>
  </mergeCells>
  <phoneticPr fontId="10" type="noConversion"/>
  <pageMargins left="0.78740157480314965" right="0" top="0.39370078740157483" bottom="0.39370078740157483" header="0.51181102362204722" footer="0.51181102362204722"/>
  <pageSetup paperSize="9" orientation="portrait" horizontalDpi="180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AN153"/>
  <sheetViews>
    <sheetView tabSelected="1" topLeftCell="A46" zoomScale="130" workbookViewId="0">
      <selection activeCell="E56" sqref="E56"/>
    </sheetView>
  </sheetViews>
  <sheetFormatPr defaultRowHeight="21"/>
  <cols>
    <col min="1" max="1" width="9.28515625" style="12" customWidth="1"/>
    <col min="2" max="2" width="9.5703125" style="12" customWidth="1"/>
    <col min="3" max="3" width="8.85546875" style="63" customWidth="1"/>
    <col min="4" max="4" width="10.5703125" style="12" customWidth="1"/>
    <col min="5" max="5" width="9.42578125" style="12" customWidth="1"/>
    <col min="6" max="6" width="9.7109375" style="12" customWidth="1"/>
    <col min="7" max="7" width="11.7109375" style="12" customWidth="1"/>
    <col min="8" max="8" width="10.42578125" style="12" customWidth="1"/>
    <col min="9" max="9" width="22.7109375" style="29" customWidth="1"/>
    <col min="10" max="10" width="9.140625" style="9"/>
    <col min="11" max="11" width="10.7109375" style="9" customWidth="1"/>
    <col min="12" max="12" width="10.140625" style="9" customWidth="1"/>
    <col min="13" max="13" width="9.140625" style="9"/>
    <col min="14" max="14" width="10.140625" style="9" customWidth="1"/>
    <col min="15" max="15" width="9.7109375" style="9" customWidth="1"/>
    <col min="16" max="18" width="9.140625" style="9"/>
    <col min="19" max="16384" width="9.140625" style="12"/>
  </cols>
  <sheetData>
    <row r="1" spans="1:40" s="1" customFormat="1" ht="21" customHeight="1">
      <c r="A1" s="1" t="s">
        <v>31</v>
      </c>
      <c r="C1" s="55"/>
      <c r="I1" s="3" t="s">
        <v>0</v>
      </c>
      <c r="J1" s="5"/>
      <c r="K1" s="5"/>
      <c r="L1" s="5"/>
      <c r="M1" s="5"/>
      <c r="N1" s="5"/>
      <c r="O1" s="5"/>
      <c r="P1" s="5"/>
      <c r="Q1" s="5"/>
      <c r="R1" s="5"/>
    </row>
    <row r="2" spans="1:40" s="5" customFormat="1" ht="21" customHeight="1">
      <c r="A2" s="5" t="s">
        <v>1</v>
      </c>
      <c r="C2" s="56"/>
      <c r="D2" s="31"/>
      <c r="E2" s="31"/>
      <c r="F2" s="31"/>
      <c r="G2" s="31"/>
      <c r="H2" s="1"/>
      <c r="I2" s="7"/>
    </row>
    <row r="3" spans="1:40" s="9" customFormat="1" ht="15" customHeight="1">
      <c r="C3" s="57"/>
      <c r="D3" s="32"/>
      <c r="E3" s="32"/>
      <c r="F3" s="32"/>
      <c r="G3" s="32"/>
      <c r="H3" s="12"/>
      <c r="I3" s="11"/>
    </row>
    <row r="4" spans="1:40" s="14" customFormat="1" ht="26.25" customHeight="1">
      <c r="C4" s="58" t="s">
        <v>2</v>
      </c>
      <c r="D4" s="33"/>
      <c r="E4" s="33"/>
      <c r="F4" s="33"/>
      <c r="G4" s="33"/>
      <c r="H4" s="17"/>
      <c r="I4" s="16"/>
      <c r="J4" s="48"/>
      <c r="K4" s="48"/>
      <c r="L4" s="48"/>
      <c r="M4" s="48"/>
      <c r="N4" s="48"/>
      <c r="O4" s="48"/>
      <c r="P4" s="48"/>
      <c r="Q4" s="48"/>
      <c r="R4" s="48"/>
    </row>
    <row r="5" spans="1:40" s="9" customFormat="1" ht="5.0999999999999996" customHeight="1">
      <c r="C5" s="57"/>
      <c r="D5" s="32"/>
      <c r="E5" s="32"/>
      <c r="F5" s="32"/>
      <c r="G5" s="32"/>
      <c r="H5" s="12"/>
      <c r="I5" s="11"/>
    </row>
    <row r="6" spans="1:40" s="5" customFormat="1" ht="23.1" customHeight="1">
      <c r="A6" s="4" t="s">
        <v>25</v>
      </c>
      <c r="C6" s="59"/>
      <c r="D6" s="18" t="s">
        <v>26</v>
      </c>
      <c r="G6" s="5" t="s">
        <v>27</v>
      </c>
      <c r="I6" s="1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s="5" customFormat="1" ht="23.1" customHeight="1">
      <c r="A7" s="4" t="s">
        <v>28</v>
      </c>
      <c r="C7" s="59"/>
      <c r="D7" s="18" t="s">
        <v>7</v>
      </c>
      <c r="G7" s="5" t="s">
        <v>8</v>
      </c>
      <c r="I7" s="1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s="5" customFormat="1" ht="23.1" customHeight="1">
      <c r="A8" s="5" t="s">
        <v>9</v>
      </c>
      <c r="C8" s="30">
        <v>406.38499999999999</v>
      </c>
      <c r="D8" s="18" t="s">
        <v>10</v>
      </c>
      <c r="G8" s="19" t="s">
        <v>37</v>
      </c>
      <c r="H8" s="6"/>
      <c r="I8" s="1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s="5" customFormat="1" ht="21.75">
      <c r="A9" s="93" t="s">
        <v>11</v>
      </c>
      <c r="B9" s="51" t="s">
        <v>12</v>
      </c>
      <c r="C9" s="64" t="s">
        <v>12</v>
      </c>
      <c r="D9" s="51" t="s">
        <v>13</v>
      </c>
      <c r="E9" s="51" t="s">
        <v>14</v>
      </c>
      <c r="F9" s="51" t="s">
        <v>15</v>
      </c>
      <c r="G9" s="51" t="s">
        <v>16</v>
      </c>
      <c r="H9" s="51" t="s">
        <v>17</v>
      </c>
      <c r="I9" s="93" t="s">
        <v>18</v>
      </c>
    </row>
    <row r="10" spans="1:40" s="5" customFormat="1" ht="21.75">
      <c r="A10" s="94"/>
      <c r="B10" s="52" t="s">
        <v>10</v>
      </c>
      <c r="C10" s="65" t="s">
        <v>29</v>
      </c>
      <c r="D10" s="52" t="s">
        <v>20</v>
      </c>
      <c r="E10" s="52" t="s">
        <v>21</v>
      </c>
      <c r="F10" s="52" t="s">
        <v>22</v>
      </c>
      <c r="G10" s="52" t="s">
        <v>23</v>
      </c>
      <c r="H10" s="52" t="s">
        <v>24</v>
      </c>
      <c r="I10" s="94"/>
    </row>
    <row r="11" spans="1:40" s="29" customFormat="1" ht="21" customHeight="1">
      <c r="A11" s="92" t="s">
        <v>38</v>
      </c>
      <c r="B11" s="47">
        <v>0.45</v>
      </c>
      <c r="C11" s="53">
        <f>$C$8+B11</f>
        <v>406.83499999999998</v>
      </c>
      <c r="D11" s="68" t="s">
        <v>44</v>
      </c>
      <c r="E11" s="47">
        <v>8.68</v>
      </c>
      <c r="F11" s="47">
        <v>3.69</v>
      </c>
      <c r="G11" s="46">
        <f>H11/F11</f>
        <v>0.16531165311653118</v>
      </c>
      <c r="H11" s="53">
        <v>0.61</v>
      </c>
      <c r="I11" s="80" t="s">
        <v>33</v>
      </c>
      <c r="J11" s="36"/>
      <c r="K11" s="36"/>
      <c r="L11" s="36"/>
      <c r="M11" s="36"/>
      <c r="N11" s="36"/>
      <c r="O11" s="36"/>
      <c r="P11" s="36"/>
      <c r="Q11" s="36"/>
      <c r="R11" s="36"/>
      <c r="S11" s="9"/>
      <c r="T11" s="9"/>
      <c r="U11" s="9"/>
      <c r="V11" s="9"/>
      <c r="W11" s="9"/>
      <c r="X11" s="9"/>
      <c r="Y11" s="12"/>
    </row>
    <row r="12" spans="1:40" s="29" customFormat="1" ht="21" customHeight="1">
      <c r="A12" s="89" t="s">
        <v>39</v>
      </c>
      <c r="B12" s="28">
        <v>0.25</v>
      </c>
      <c r="C12" s="54">
        <f>$C$8+B12</f>
        <v>406.63499999999999</v>
      </c>
      <c r="D12" s="54" t="s">
        <v>45</v>
      </c>
      <c r="E12" s="28">
        <v>8.01</v>
      </c>
      <c r="F12" s="28">
        <v>2.3199999999999998</v>
      </c>
      <c r="G12" s="23">
        <f>H12/F12</f>
        <v>0.12672413793103449</v>
      </c>
      <c r="H12" s="54">
        <v>0.29399999999999998</v>
      </c>
      <c r="I12" s="73" t="s">
        <v>32</v>
      </c>
      <c r="J12" s="36"/>
      <c r="K12" s="36"/>
      <c r="L12" s="36"/>
      <c r="M12" s="36"/>
      <c r="N12" s="36"/>
      <c r="O12" s="36"/>
      <c r="P12" s="36"/>
      <c r="Q12" s="36"/>
      <c r="R12" s="36"/>
      <c r="S12" s="12"/>
      <c r="T12" s="12"/>
      <c r="U12" s="12"/>
      <c r="V12" s="12"/>
      <c r="W12" s="12"/>
      <c r="X12" s="12"/>
      <c r="Y12" s="12"/>
    </row>
    <row r="13" spans="1:40" s="29" customFormat="1" ht="21" customHeight="1">
      <c r="A13" s="89" t="s">
        <v>40</v>
      </c>
      <c r="B13" s="28">
        <v>0.33</v>
      </c>
      <c r="C13" s="54">
        <f>$C$8+B13</f>
        <v>406.71499999999997</v>
      </c>
      <c r="D13" s="54" t="s">
        <v>46</v>
      </c>
      <c r="E13" s="28">
        <v>8.4</v>
      </c>
      <c r="F13" s="28">
        <v>2.74</v>
      </c>
      <c r="G13" s="23">
        <v>0</v>
      </c>
      <c r="H13" s="23">
        <v>0.13300000000000001</v>
      </c>
      <c r="I13" s="73" t="s">
        <v>32</v>
      </c>
      <c r="J13" s="36"/>
      <c r="K13" s="36"/>
      <c r="L13" s="36"/>
      <c r="M13" s="36"/>
      <c r="N13" s="36"/>
      <c r="O13" s="36"/>
      <c r="P13" s="36"/>
      <c r="Q13" s="36"/>
      <c r="R13" s="36"/>
      <c r="S13" s="12"/>
      <c r="T13" s="12"/>
      <c r="U13" s="12"/>
      <c r="V13" s="12"/>
      <c r="W13" s="12"/>
      <c r="X13" s="12"/>
      <c r="Y13" s="12"/>
    </row>
    <row r="14" spans="1:40" s="29" customFormat="1" ht="21" customHeight="1">
      <c r="A14" s="89" t="s">
        <v>51</v>
      </c>
      <c r="B14" s="28">
        <v>0.41</v>
      </c>
      <c r="C14" s="54">
        <f t="shared" ref="C14:C29" si="0">$C$8+B14</f>
        <v>406.79500000000002</v>
      </c>
      <c r="D14" s="28" t="s">
        <v>55</v>
      </c>
      <c r="E14" s="28">
        <v>9.14</v>
      </c>
      <c r="F14" s="28">
        <v>3.69</v>
      </c>
      <c r="G14" s="23">
        <f t="shared" ref="G14:G29" si="1">H14/F14</f>
        <v>0.20487804878048782</v>
      </c>
      <c r="H14" s="23">
        <v>0.75600000000000001</v>
      </c>
      <c r="I14" s="73" t="s">
        <v>33</v>
      </c>
      <c r="J14" s="36"/>
      <c r="K14" s="36"/>
      <c r="L14" s="36"/>
      <c r="M14" s="36"/>
      <c r="N14" s="36"/>
      <c r="O14" s="36"/>
      <c r="P14" s="36"/>
      <c r="Q14" s="36"/>
      <c r="R14" s="36"/>
      <c r="S14" s="12"/>
      <c r="T14" s="12"/>
      <c r="U14" s="12"/>
      <c r="V14" s="12"/>
      <c r="W14" s="12"/>
      <c r="X14" s="12"/>
      <c r="Y14" s="12"/>
    </row>
    <row r="15" spans="1:40" s="11" customFormat="1" ht="21" customHeight="1">
      <c r="A15" s="89" t="s">
        <v>52</v>
      </c>
      <c r="B15" s="28">
        <v>0.54</v>
      </c>
      <c r="C15" s="54">
        <f t="shared" si="0"/>
        <v>406.92500000000001</v>
      </c>
      <c r="D15" s="28" t="s">
        <v>56</v>
      </c>
      <c r="E15" s="28">
        <v>10.51</v>
      </c>
      <c r="F15" s="28">
        <v>4.68</v>
      </c>
      <c r="G15" s="23">
        <f t="shared" si="1"/>
        <v>0.20192307692307693</v>
      </c>
      <c r="H15" s="23">
        <v>0.94499999999999995</v>
      </c>
      <c r="I15" s="73" t="s">
        <v>32</v>
      </c>
      <c r="J15" s="36"/>
      <c r="K15" s="36"/>
      <c r="L15" s="36"/>
      <c r="M15" s="36"/>
      <c r="N15" s="36"/>
      <c r="O15" s="36"/>
      <c r="P15" s="36"/>
      <c r="Q15" s="36"/>
      <c r="R15" s="36"/>
      <c r="S15" s="12"/>
      <c r="T15" s="12"/>
      <c r="U15" s="12"/>
      <c r="V15" s="12"/>
      <c r="W15" s="12"/>
      <c r="X15" s="12"/>
      <c r="Y15" s="9"/>
    </row>
    <row r="16" spans="1:40" ht="21" customHeight="1">
      <c r="A16" s="89" t="s">
        <v>53</v>
      </c>
      <c r="B16" s="28">
        <v>0.54</v>
      </c>
      <c r="C16" s="54">
        <f t="shared" si="0"/>
        <v>406.92500000000001</v>
      </c>
      <c r="D16" s="28" t="s">
        <v>57</v>
      </c>
      <c r="E16" s="28">
        <v>10.47</v>
      </c>
      <c r="F16" s="28">
        <v>4.5199999999999996</v>
      </c>
      <c r="G16" s="23">
        <f t="shared" si="1"/>
        <v>0.16946902654867257</v>
      </c>
      <c r="H16" s="23">
        <v>0.76600000000000001</v>
      </c>
      <c r="I16" s="73" t="s">
        <v>32</v>
      </c>
      <c r="J16" s="36"/>
      <c r="K16" s="36"/>
      <c r="L16" s="36"/>
      <c r="M16" s="36"/>
      <c r="N16" s="36"/>
      <c r="O16" s="36"/>
      <c r="P16" s="36"/>
      <c r="Q16" s="36"/>
      <c r="R16" s="36"/>
      <c r="S16" s="9"/>
      <c r="T16" s="9"/>
      <c r="U16" s="9"/>
      <c r="V16" s="9"/>
      <c r="W16" s="9"/>
      <c r="X16" s="9"/>
      <c r="Y16" s="9"/>
    </row>
    <row r="17" spans="1:25" s="35" customFormat="1" ht="21" customHeight="1">
      <c r="A17" s="89" t="s">
        <v>54</v>
      </c>
      <c r="B17" s="70">
        <v>0.52</v>
      </c>
      <c r="C17" s="74">
        <f t="shared" si="0"/>
        <v>406.90499999999997</v>
      </c>
      <c r="D17" s="71" t="s">
        <v>58</v>
      </c>
      <c r="E17" s="70">
        <v>10.3</v>
      </c>
      <c r="F17" s="70">
        <v>4.1100000000000003</v>
      </c>
      <c r="G17" s="72">
        <f t="shared" si="1"/>
        <v>0.12287104622871045</v>
      </c>
      <c r="H17" s="72">
        <v>0.505</v>
      </c>
      <c r="I17" s="73" t="s">
        <v>32</v>
      </c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</row>
    <row r="18" spans="1:25" s="35" customFormat="1" ht="21" customHeight="1">
      <c r="A18" s="89" t="s">
        <v>59</v>
      </c>
      <c r="B18" s="22">
        <v>0.61</v>
      </c>
      <c r="C18" s="54">
        <f t="shared" si="0"/>
        <v>406.995</v>
      </c>
      <c r="D18" s="28" t="s">
        <v>66</v>
      </c>
      <c r="E18" s="22">
        <v>11.11</v>
      </c>
      <c r="F18" s="22">
        <v>4.58</v>
      </c>
      <c r="G18" s="23">
        <f t="shared" si="1"/>
        <v>0.38406113537117903</v>
      </c>
      <c r="H18" s="23">
        <v>1.7589999999999999</v>
      </c>
      <c r="I18" s="73" t="s">
        <v>33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7"/>
      <c r="X18" s="37"/>
      <c r="Y18" s="38"/>
    </row>
    <row r="19" spans="1:25" s="35" customFormat="1" ht="21" customHeight="1">
      <c r="A19" s="89" t="s">
        <v>60</v>
      </c>
      <c r="B19" s="22">
        <v>0.06</v>
      </c>
      <c r="C19" s="54">
        <f t="shared" si="0"/>
        <v>406.44499999999999</v>
      </c>
      <c r="D19" s="28" t="s">
        <v>67</v>
      </c>
      <c r="E19" s="22">
        <v>6</v>
      </c>
      <c r="F19" s="22">
        <v>1.08</v>
      </c>
      <c r="G19" s="23">
        <f t="shared" si="1"/>
        <v>0.43055555555555552</v>
      </c>
      <c r="H19" s="23">
        <v>0.46500000000000002</v>
      </c>
      <c r="I19" s="73" t="s">
        <v>32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7"/>
      <c r="X19" s="37"/>
      <c r="Y19" s="38"/>
    </row>
    <row r="20" spans="1:25" s="35" customFormat="1" ht="21" customHeight="1">
      <c r="A20" s="89" t="s">
        <v>61</v>
      </c>
      <c r="B20" s="22">
        <v>0.08</v>
      </c>
      <c r="C20" s="54">
        <f t="shared" si="0"/>
        <v>406.46499999999997</v>
      </c>
      <c r="D20" s="28" t="s">
        <v>68</v>
      </c>
      <c r="E20" s="22">
        <v>6</v>
      </c>
      <c r="F20" s="22">
        <v>1.07</v>
      </c>
      <c r="G20" s="23">
        <f t="shared" si="1"/>
        <v>0.17757009345794392</v>
      </c>
      <c r="H20" s="23">
        <v>0.19</v>
      </c>
      <c r="I20" s="73" t="s">
        <v>32</v>
      </c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7"/>
      <c r="X20" s="37"/>
      <c r="Y20" s="38"/>
    </row>
    <row r="21" spans="1:25" s="35" customFormat="1" ht="21" customHeight="1">
      <c r="A21" s="89" t="s">
        <v>62</v>
      </c>
      <c r="B21" s="22">
        <v>0.18</v>
      </c>
      <c r="C21" s="54">
        <f t="shared" si="0"/>
        <v>406.565</v>
      </c>
      <c r="D21" s="28" t="s">
        <v>69</v>
      </c>
      <c r="E21" s="22">
        <v>7.13</v>
      </c>
      <c r="F21" s="22">
        <v>2.34</v>
      </c>
      <c r="G21" s="23">
        <f t="shared" si="1"/>
        <v>0.17350427350427353</v>
      </c>
      <c r="H21" s="23">
        <v>0.40600000000000003</v>
      </c>
      <c r="I21" s="73" t="s">
        <v>32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7"/>
      <c r="X21" s="37"/>
      <c r="Y21" s="38"/>
    </row>
    <row r="22" spans="1:25" s="35" customFormat="1" ht="21" customHeight="1">
      <c r="A22" s="89" t="s">
        <v>70</v>
      </c>
      <c r="B22" s="22">
        <v>0.3</v>
      </c>
      <c r="C22" s="54">
        <f t="shared" si="0"/>
        <v>406.685</v>
      </c>
      <c r="D22" s="28" t="s">
        <v>78</v>
      </c>
      <c r="E22" s="22">
        <v>14.61</v>
      </c>
      <c r="F22" s="22">
        <v>7.3</v>
      </c>
      <c r="G22" s="23">
        <f t="shared" si="1"/>
        <v>0</v>
      </c>
      <c r="H22" s="23">
        <v>0</v>
      </c>
      <c r="I22" s="73" t="s">
        <v>33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7"/>
      <c r="X22" s="37"/>
      <c r="Y22" s="38"/>
    </row>
    <row r="23" spans="1:25" s="35" customFormat="1" ht="21" customHeight="1">
      <c r="A23" s="89" t="s">
        <v>71</v>
      </c>
      <c r="B23" s="22">
        <v>0.87</v>
      </c>
      <c r="C23" s="54">
        <f t="shared" si="0"/>
        <v>407.255</v>
      </c>
      <c r="D23" s="28" t="s">
        <v>79</v>
      </c>
      <c r="E23" s="22">
        <v>16.920000000000002</v>
      </c>
      <c r="F23" s="22">
        <v>12.72</v>
      </c>
      <c r="G23" s="23">
        <f t="shared" si="1"/>
        <v>0.85715408805031446</v>
      </c>
      <c r="H23" s="23">
        <v>10.903</v>
      </c>
      <c r="I23" s="73" t="s">
        <v>32</v>
      </c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7"/>
      <c r="X23" s="37"/>
      <c r="Y23" s="38"/>
    </row>
    <row r="24" spans="1:25" s="35" customFormat="1" ht="21" customHeight="1">
      <c r="A24" s="89" t="s">
        <v>72</v>
      </c>
      <c r="B24" s="22">
        <v>0.68</v>
      </c>
      <c r="C24" s="54">
        <f t="shared" si="0"/>
        <v>407.065</v>
      </c>
      <c r="D24" s="28" t="s">
        <v>80</v>
      </c>
      <c r="E24" s="22">
        <v>16.13</v>
      </c>
      <c r="F24" s="22">
        <v>10.82</v>
      </c>
      <c r="G24" s="23">
        <f t="shared" si="1"/>
        <v>0.38585951940850277</v>
      </c>
      <c r="H24" s="23">
        <v>4.1749999999999998</v>
      </c>
      <c r="I24" s="73" t="s">
        <v>32</v>
      </c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7"/>
      <c r="X24" s="37"/>
      <c r="Y24" s="38"/>
    </row>
    <row r="25" spans="1:25" s="35" customFormat="1" ht="21" customHeight="1">
      <c r="A25" s="89" t="s">
        <v>73</v>
      </c>
      <c r="B25" s="22">
        <v>1.55</v>
      </c>
      <c r="C25" s="54">
        <f t="shared" si="0"/>
        <v>407.935</v>
      </c>
      <c r="D25" s="28" t="s">
        <v>81</v>
      </c>
      <c r="E25" s="22">
        <v>19.329999999999998</v>
      </c>
      <c r="F25" s="22">
        <v>28.67</v>
      </c>
      <c r="G25" s="23">
        <f t="shared" si="1"/>
        <v>1.1318102546215556</v>
      </c>
      <c r="H25" s="23">
        <v>32.448999999999998</v>
      </c>
      <c r="I25" s="73" t="s">
        <v>32</v>
      </c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7"/>
      <c r="X25" s="37"/>
      <c r="Y25" s="38"/>
    </row>
    <row r="26" spans="1:25" s="35" customFormat="1" ht="21" customHeight="1">
      <c r="A26" s="89" t="s">
        <v>82</v>
      </c>
      <c r="B26" s="22">
        <v>0.61</v>
      </c>
      <c r="C26" s="54">
        <f t="shared" si="0"/>
        <v>406.995</v>
      </c>
      <c r="D26" s="28" t="s">
        <v>90</v>
      </c>
      <c r="E26" s="22">
        <v>16.7</v>
      </c>
      <c r="F26" s="22">
        <v>11.42</v>
      </c>
      <c r="G26" s="23">
        <f t="shared" si="1"/>
        <v>0.5099824868651488</v>
      </c>
      <c r="H26" s="23">
        <v>5.8239999999999998</v>
      </c>
      <c r="I26" s="73" t="s">
        <v>33</v>
      </c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7"/>
      <c r="X26" s="37"/>
      <c r="Y26" s="38"/>
    </row>
    <row r="27" spans="1:25" s="35" customFormat="1" ht="21" customHeight="1">
      <c r="A27" s="89" t="s">
        <v>83</v>
      </c>
      <c r="B27" s="22">
        <v>0.65</v>
      </c>
      <c r="C27" s="54">
        <f t="shared" si="0"/>
        <v>407.03499999999997</v>
      </c>
      <c r="D27" s="28" t="s">
        <v>91</v>
      </c>
      <c r="E27" s="22">
        <v>16.899999999999999</v>
      </c>
      <c r="F27" s="22">
        <v>10.48</v>
      </c>
      <c r="G27" s="23">
        <f t="shared" si="1"/>
        <v>0.68139312977099231</v>
      </c>
      <c r="H27" s="23">
        <v>7.141</v>
      </c>
      <c r="I27" s="73" t="s">
        <v>32</v>
      </c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7"/>
      <c r="X27" s="37"/>
      <c r="Y27" s="38"/>
    </row>
    <row r="28" spans="1:25" s="35" customFormat="1" ht="21" customHeight="1">
      <c r="A28" s="89" t="s">
        <v>84</v>
      </c>
      <c r="B28" s="22">
        <v>0.45</v>
      </c>
      <c r="C28" s="54">
        <f t="shared" si="0"/>
        <v>406.83499999999998</v>
      </c>
      <c r="D28" s="28" t="s">
        <v>92</v>
      </c>
      <c r="E28" s="22">
        <v>16.149999999999999</v>
      </c>
      <c r="F28" s="22">
        <v>6.33</v>
      </c>
      <c r="G28" s="23">
        <f t="shared" si="1"/>
        <v>0.62369668246445498</v>
      </c>
      <c r="H28" s="23">
        <v>3.948</v>
      </c>
      <c r="I28" s="73" t="s">
        <v>32</v>
      </c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7"/>
      <c r="X28" s="37"/>
      <c r="Y28" s="38"/>
    </row>
    <row r="29" spans="1:25" s="35" customFormat="1" ht="21" customHeight="1">
      <c r="A29" s="89" t="s">
        <v>85</v>
      </c>
      <c r="B29" s="22">
        <v>0.81</v>
      </c>
      <c r="C29" s="54">
        <f t="shared" si="0"/>
        <v>407.19499999999999</v>
      </c>
      <c r="D29" s="28" t="s">
        <v>93</v>
      </c>
      <c r="E29" s="22">
        <v>17.43</v>
      </c>
      <c r="F29" s="22">
        <v>12.88</v>
      </c>
      <c r="G29" s="23">
        <f t="shared" si="1"/>
        <v>0.54658385093167694</v>
      </c>
      <c r="H29" s="23">
        <v>7.04</v>
      </c>
      <c r="I29" s="73" t="s">
        <v>32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7"/>
      <c r="X29" s="37"/>
      <c r="Y29" s="38"/>
    </row>
    <row r="30" spans="1:25" s="35" customFormat="1" ht="21" customHeight="1">
      <c r="A30" s="89" t="s">
        <v>94</v>
      </c>
      <c r="B30" s="22">
        <v>0.69</v>
      </c>
      <c r="C30" s="54">
        <f t="shared" ref="C30:C45" si="2">$C$8+B30</f>
        <v>407.07499999999999</v>
      </c>
      <c r="D30" s="28" t="s">
        <v>102</v>
      </c>
      <c r="E30" s="22">
        <v>16.95</v>
      </c>
      <c r="F30" s="22">
        <v>10.67</v>
      </c>
      <c r="G30" s="23">
        <f t="shared" ref="G30:G43" si="3">H30/F30</f>
        <v>0.45257731958762887</v>
      </c>
      <c r="H30" s="23">
        <v>4.8289999999999997</v>
      </c>
      <c r="I30" s="73" t="s">
        <v>33</v>
      </c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7"/>
      <c r="X30" s="37"/>
      <c r="Y30" s="38"/>
    </row>
    <row r="31" spans="1:25" s="35" customFormat="1" ht="21" customHeight="1">
      <c r="A31" s="89" t="s">
        <v>95</v>
      </c>
      <c r="B31" s="22">
        <v>0.72</v>
      </c>
      <c r="C31" s="54">
        <f t="shared" si="2"/>
        <v>407.10500000000002</v>
      </c>
      <c r="D31" s="28" t="s">
        <v>103</v>
      </c>
      <c r="E31" s="22">
        <v>16.96</v>
      </c>
      <c r="F31" s="22">
        <v>11.67</v>
      </c>
      <c r="G31" s="23">
        <f t="shared" si="3"/>
        <v>0.73059125964010285</v>
      </c>
      <c r="H31" s="23">
        <v>8.5259999999999998</v>
      </c>
      <c r="I31" s="73" t="s">
        <v>32</v>
      </c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7"/>
      <c r="X31" s="37"/>
      <c r="Y31" s="38"/>
    </row>
    <row r="32" spans="1:25" s="35" customFormat="1" ht="21" customHeight="1">
      <c r="A32" s="89" t="s">
        <v>96</v>
      </c>
      <c r="B32" s="22">
        <v>0.89</v>
      </c>
      <c r="C32" s="54">
        <f t="shared" si="2"/>
        <v>407.27499999999998</v>
      </c>
      <c r="D32" s="28" t="s">
        <v>104</v>
      </c>
      <c r="E32" s="22">
        <v>17.95</v>
      </c>
      <c r="F32" s="22">
        <v>14.57</v>
      </c>
      <c r="G32" s="23">
        <f t="shared" si="3"/>
        <v>0.8220315717227179</v>
      </c>
      <c r="H32" s="23">
        <v>11.977</v>
      </c>
      <c r="I32" s="73" t="s">
        <v>32</v>
      </c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7"/>
      <c r="X32" s="37"/>
      <c r="Y32" s="38"/>
    </row>
    <row r="33" spans="1:25" s="35" customFormat="1" ht="21" customHeight="1">
      <c r="A33" s="89" t="s">
        <v>97</v>
      </c>
      <c r="B33" s="22">
        <v>0.96</v>
      </c>
      <c r="C33" s="54">
        <f t="shared" si="2"/>
        <v>407.34499999999997</v>
      </c>
      <c r="D33" s="28" t="s">
        <v>105</v>
      </c>
      <c r="E33" s="22">
        <v>17.91</v>
      </c>
      <c r="F33" s="22">
        <v>13.37</v>
      </c>
      <c r="G33" s="23">
        <f t="shared" si="3"/>
        <v>0.87023186237845929</v>
      </c>
      <c r="H33" s="23">
        <v>11.635</v>
      </c>
      <c r="I33" s="73" t="s">
        <v>32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7"/>
      <c r="X33" s="37"/>
      <c r="Y33" s="38"/>
    </row>
    <row r="34" spans="1:25" s="35" customFormat="1" ht="21" customHeight="1">
      <c r="A34" s="89" t="s">
        <v>106</v>
      </c>
      <c r="B34" s="22">
        <v>0.77</v>
      </c>
      <c r="C34" s="54">
        <f t="shared" si="2"/>
        <v>407.15499999999997</v>
      </c>
      <c r="D34" s="28" t="s">
        <v>113</v>
      </c>
      <c r="E34" s="22">
        <v>11.53</v>
      </c>
      <c r="F34" s="22">
        <v>11.69</v>
      </c>
      <c r="G34" s="23">
        <f t="shared" si="3"/>
        <v>0.49700598802395207</v>
      </c>
      <c r="H34" s="23">
        <v>5.81</v>
      </c>
      <c r="I34" s="73" t="s">
        <v>33</v>
      </c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7"/>
      <c r="X34" s="37"/>
      <c r="Y34" s="38"/>
    </row>
    <row r="35" spans="1:25" s="35" customFormat="1" ht="21" customHeight="1">
      <c r="A35" s="89" t="s">
        <v>107</v>
      </c>
      <c r="B35" s="22">
        <v>0.68</v>
      </c>
      <c r="C35" s="54">
        <f t="shared" si="2"/>
        <v>407.065</v>
      </c>
      <c r="D35" s="28" t="s">
        <v>114</v>
      </c>
      <c r="E35" s="22">
        <v>16.96</v>
      </c>
      <c r="F35" s="22">
        <v>9.1199999999999992</v>
      </c>
      <c r="G35" s="23">
        <f t="shared" si="3"/>
        <v>0.37171052631578955</v>
      </c>
      <c r="H35" s="23">
        <v>3.39</v>
      </c>
      <c r="I35" s="73" t="s">
        <v>32</v>
      </c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7"/>
      <c r="X35" s="37"/>
      <c r="Y35" s="38"/>
    </row>
    <row r="36" spans="1:25" s="35" customFormat="1" ht="21" customHeight="1">
      <c r="A36" s="89" t="s">
        <v>108</v>
      </c>
      <c r="B36" s="28">
        <v>0.8</v>
      </c>
      <c r="C36" s="54">
        <f t="shared" si="2"/>
        <v>407.185</v>
      </c>
      <c r="D36" s="28" t="s">
        <v>115</v>
      </c>
      <c r="E36" s="28">
        <v>17.39</v>
      </c>
      <c r="F36" s="28">
        <v>10.17</v>
      </c>
      <c r="G36" s="23">
        <f t="shared" si="3"/>
        <v>0.52084562438544735</v>
      </c>
      <c r="H36" s="23">
        <v>5.2969999999999997</v>
      </c>
      <c r="I36" s="73" t="s">
        <v>32</v>
      </c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7"/>
      <c r="X36" s="37"/>
      <c r="Y36" s="38"/>
    </row>
    <row r="37" spans="1:25" s="35" customFormat="1" ht="21" customHeight="1">
      <c r="A37" s="89" t="s">
        <v>109</v>
      </c>
      <c r="B37" s="28">
        <v>0.77</v>
      </c>
      <c r="C37" s="54">
        <f t="shared" si="2"/>
        <v>407.15499999999997</v>
      </c>
      <c r="D37" s="28" t="s">
        <v>116</v>
      </c>
      <c r="E37" s="28">
        <v>17.62</v>
      </c>
      <c r="F37" s="28">
        <v>10.57</v>
      </c>
      <c r="G37" s="23">
        <f t="shared" si="3"/>
        <v>0.42980132450331127</v>
      </c>
      <c r="H37" s="23">
        <v>4.5430000000000001</v>
      </c>
      <c r="I37" s="73" t="s">
        <v>32</v>
      </c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7"/>
      <c r="X37" s="37"/>
      <c r="Y37" s="38"/>
    </row>
    <row r="38" spans="1:25" s="35" customFormat="1" ht="21" customHeight="1">
      <c r="A38" s="89" t="s">
        <v>117</v>
      </c>
      <c r="B38" s="22">
        <v>0.88</v>
      </c>
      <c r="C38" s="54">
        <f t="shared" si="2"/>
        <v>407.26499999999999</v>
      </c>
      <c r="D38" s="28" t="s">
        <v>124</v>
      </c>
      <c r="E38" s="22">
        <v>17.63</v>
      </c>
      <c r="F38" s="22">
        <v>10.61</v>
      </c>
      <c r="G38" s="23">
        <f t="shared" si="3"/>
        <v>0.63487276154571159</v>
      </c>
      <c r="H38" s="23">
        <v>6.7359999999999998</v>
      </c>
      <c r="I38" s="73" t="s">
        <v>33</v>
      </c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7"/>
      <c r="X38" s="37"/>
      <c r="Y38" s="38"/>
    </row>
    <row r="39" spans="1:25" s="35" customFormat="1" ht="21" customHeight="1">
      <c r="A39" s="89" t="s">
        <v>118</v>
      </c>
      <c r="B39" s="22">
        <v>0.87</v>
      </c>
      <c r="C39" s="54">
        <f t="shared" si="2"/>
        <v>407.255</v>
      </c>
      <c r="D39" s="28" t="s">
        <v>115</v>
      </c>
      <c r="E39" s="22">
        <v>17.64</v>
      </c>
      <c r="F39" s="22">
        <v>10.47</v>
      </c>
      <c r="G39" s="23">
        <f t="shared" si="3"/>
        <v>0.57564469914040117</v>
      </c>
      <c r="H39" s="23">
        <v>6.0270000000000001</v>
      </c>
      <c r="I39" s="73" t="s">
        <v>32</v>
      </c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7"/>
      <c r="X39" s="37"/>
      <c r="Y39" s="38"/>
    </row>
    <row r="40" spans="1:25" s="35" customFormat="1" ht="21" customHeight="1">
      <c r="A40" s="90" t="s">
        <v>119</v>
      </c>
      <c r="B40" s="26">
        <v>0.89</v>
      </c>
      <c r="C40" s="76">
        <f t="shared" si="2"/>
        <v>407.27499999999998</v>
      </c>
      <c r="D40" s="39" t="s">
        <v>125</v>
      </c>
      <c r="E40" s="26">
        <v>17.57</v>
      </c>
      <c r="F40" s="26">
        <v>10.8</v>
      </c>
      <c r="G40" s="27">
        <f t="shared" si="3"/>
        <v>0.60416666666666663</v>
      </c>
      <c r="H40" s="27">
        <v>6.5250000000000004</v>
      </c>
      <c r="I40" s="79" t="s">
        <v>32</v>
      </c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7"/>
      <c r="X40" s="37"/>
      <c r="Y40" s="38"/>
    </row>
    <row r="41" spans="1:25" s="35" customFormat="1" ht="21" customHeight="1">
      <c r="A41" s="91" t="s">
        <v>120</v>
      </c>
      <c r="B41" s="66">
        <v>0.84</v>
      </c>
      <c r="C41" s="75">
        <f t="shared" si="2"/>
        <v>407.22499999999997</v>
      </c>
      <c r="D41" s="67" t="s">
        <v>126</v>
      </c>
      <c r="E41" s="66">
        <v>17.48</v>
      </c>
      <c r="F41" s="66">
        <v>9.41</v>
      </c>
      <c r="G41" s="50">
        <f t="shared" si="3"/>
        <v>0.55611052072263545</v>
      </c>
      <c r="H41" s="50">
        <v>5.2329999999999997</v>
      </c>
      <c r="I41" s="80" t="s">
        <v>32</v>
      </c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7"/>
      <c r="X41" s="37"/>
      <c r="Y41" s="38"/>
    </row>
    <row r="42" spans="1:25" s="35" customFormat="1" ht="21" customHeight="1">
      <c r="A42" s="89" t="s">
        <v>127</v>
      </c>
      <c r="B42" s="22">
        <v>0.86</v>
      </c>
      <c r="C42" s="54">
        <f t="shared" si="2"/>
        <v>407.245</v>
      </c>
      <c r="D42" s="28" t="s">
        <v>116</v>
      </c>
      <c r="E42" s="22">
        <v>17.190000000000001</v>
      </c>
      <c r="F42" s="22">
        <v>9.15</v>
      </c>
      <c r="G42" s="23">
        <f t="shared" si="3"/>
        <v>0.54153005464480874</v>
      </c>
      <c r="H42" s="23">
        <v>4.9550000000000001</v>
      </c>
      <c r="I42" s="73" t="s">
        <v>33</v>
      </c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7"/>
      <c r="X42" s="37"/>
      <c r="Y42" s="38"/>
    </row>
    <row r="43" spans="1:25" s="35" customFormat="1" ht="21" customHeight="1">
      <c r="A43" s="89" t="s">
        <v>128</v>
      </c>
      <c r="B43" s="22">
        <v>0.83</v>
      </c>
      <c r="C43" s="54">
        <f t="shared" si="2"/>
        <v>407.21499999999997</v>
      </c>
      <c r="D43" s="28" t="s">
        <v>134</v>
      </c>
      <c r="E43" s="22">
        <v>17.329999999999998</v>
      </c>
      <c r="F43" s="22">
        <v>8.61</v>
      </c>
      <c r="G43" s="23">
        <f t="shared" si="3"/>
        <v>0.50708478513356559</v>
      </c>
      <c r="H43" s="23">
        <v>4.3659999999999997</v>
      </c>
      <c r="I43" s="73" t="s">
        <v>32</v>
      </c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7"/>
      <c r="X43" s="37"/>
      <c r="Y43" s="38"/>
    </row>
    <row r="44" spans="1:25" s="35" customFormat="1" ht="23.25" customHeight="1">
      <c r="A44" s="89" t="s">
        <v>129</v>
      </c>
      <c r="B44" s="22">
        <v>0.81</v>
      </c>
      <c r="C44" s="54">
        <f t="shared" si="2"/>
        <v>407.19499999999999</v>
      </c>
      <c r="D44" s="28" t="s">
        <v>135</v>
      </c>
      <c r="E44" s="22">
        <v>17.48</v>
      </c>
      <c r="F44" s="22">
        <v>8.11</v>
      </c>
      <c r="G44" s="23">
        <f>H44/F44</f>
        <v>0.52675709001233051</v>
      </c>
      <c r="H44" s="23">
        <v>4.2720000000000002</v>
      </c>
      <c r="I44" s="73" t="s">
        <v>32</v>
      </c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7"/>
      <c r="X44" s="37"/>
      <c r="Y44" s="38"/>
    </row>
    <row r="45" spans="1:25" s="35" customFormat="1" ht="21" customHeight="1">
      <c r="A45" s="89" t="s">
        <v>130</v>
      </c>
      <c r="B45" s="22">
        <v>0.63</v>
      </c>
      <c r="C45" s="54">
        <f t="shared" si="2"/>
        <v>407.01499999999999</v>
      </c>
      <c r="D45" s="28" t="s">
        <v>58</v>
      </c>
      <c r="E45" s="22">
        <v>10.53</v>
      </c>
      <c r="F45" s="22">
        <v>6.6</v>
      </c>
      <c r="G45" s="23">
        <f>H45/F45</f>
        <v>0.35530303030303034</v>
      </c>
      <c r="H45" s="23">
        <v>2.3450000000000002</v>
      </c>
      <c r="I45" s="73" t="s">
        <v>32</v>
      </c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7"/>
      <c r="X45" s="37"/>
      <c r="Y45" s="38"/>
    </row>
    <row r="46" spans="1:25" s="35" customFormat="1" ht="21" customHeight="1">
      <c r="A46" s="89" t="s">
        <v>136</v>
      </c>
      <c r="B46" s="22">
        <v>0.52</v>
      </c>
      <c r="C46" s="23">
        <f t="shared" ref="C46:C53" si="4">$C$8+B46</f>
        <v>406.90499999999997</v>
      </c>
      <c r="D46" s="28" t="s">
        <v>139</v>
      </c>
      <c r="E46" s="22">
        <v>10.16</v>
      </c>
      <c r="F46" s="22">
        <v>4.82</v>
      </c>
      <c r="G46" s="23">
        <f>H46/F46</f>
        <v>0.14107883817427386</v>
      </c>
      <c r="H46" s="23">
        <v>0.68</v>
      </c>
      <c r="I46" s="73" t="s">
        <v>33</v>
      </c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7"/>
      <c r="X46" s="37"/>
      <c r="Y46" s="38"/>
    </row>
    <row r="47" spans="1:25" s="35" customFormat="1" ht="21" customHeight="1">
      <c r="A47" s="89" t="s">
        <v>137</v>
      </c>
      <c r="B47" s="22">
        <v>0.55000000000000004</v>
      </c>
      <c r="C47" s="23">
        <f t="shared" si="4"/>
        <v>406.935</v>
      </c>
      <c r="D47" s="28" t="s">
        <v>140</v>
      </c>
      <c r="E47" s="22">
        <v>10.1</v>
      </c>
      <c r="F47" s="22">
        <v>3.82</v>
      </c>
      <c r="G47" s="23">
        <v>0</v>
      </c>
      <c r="H47" s="23">
        <v>1.155</v>
      </c>
      <c r="I47" s="69" t="s">
        <v>32</v>
      </c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7"/>
      <c r="X47" s="37"/>
      <c r="Y47" s="38"/>
    </row>
    <row r="48" spans="1:25" s="35" customFormat="1" ht="21" customHeight="1">
      <c r="A48" s="89" t="s">
        <v>141</v>
      </c>
      <c r="B48" s="22">
        <v>0.52</v>
      </c>
      <c r="C48" s="23">
        <f t="shared" si="4"/>
        <v>406.90499999999997</v>
      </c>
      <c r="D48" s="28" t="s">
        <v>147</v>
      </c>
      <c r="E48" s="22">
        <v>10.08</v>
      </c>
      <c r="F48" s="22">
        <v>3.78</v>
      </c>
      <c r="G48" s="23">
        <f t="shared" ref="G48:G53" si="5">H48/F48</f>
        <v>0.22513227513227513</v>
      </c>
      <c r="H48" s="23">
        <v>0.85099999999999998</v>
      </c>
      <c r="I48" s="73" t="s">
        <v>33</v>
      </c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7"/>
      <c r="X48" s="37"/>
      <c r="Y48" s="38"/>
    </row>
    <row r="49" spans="1:40" s="35" customFormat="1" ht="21" customHeight="1">
      <c r="A49" s="89" t="s">
        <v>142</v>
      </c>
      <c r="B49" s="22">
        <v>0.46</v>
      </c>
      <c r="C49" s="23">
        <f t="shared" si="4"/>
        <v>406.84499999999997</v>
      </c>
      <c r="D49" s="28" t="s">
        <v>148</v>
      </c>
      <c r="E49" s="22">
        <v>8</v>
      </c>
      <c r="F49" s="22">
        <v>2.06</v>
      </c>
      <c r="G49" s="23">
        <f t="shared" si="5"/>
        <v>0.36165048543689321</v>
      </c>
      <c r="H49" s="23">
        <v>0.745</v>
      </c>
      <c r="I49" s="69" t="s">
        <v>32</v>
      </c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7"/>
      <c r="X49" s="37"/>
      <c r="Y49" s="38"/>
    </row>
    <row r="50" spans="1:40" s="25" customFormat="1" ht="21" customHeight="1">
      <c r="A50" s="89" t="s">
        <v>143</v>
      </c>
      <c r="B50" s="22">
        <v>0.37</v>
      </c>
      <c r="C50" s="23">
        <f t="shared" si="4"/>
        <v>406.755</v>
      </c>
      <c r="D50" s="28" t="s">
        <v>149</v>
      </c>
      <c r="E50" s="22">
        <v>7.66</v>
      </c>
      <c r="F50" s="22">
        <v>1.4</v>
      </c>
      <c r="G50" s="23">
        <f t="shared" si="5"/>
        <v>0.37357142857142861</v>
      </c>
      <c r="H50" s="23">
        <v>0.52300000000000002</v>
      </c>
      <c r="I50" s="69" t="s">
        <v>32</v>
      </c>
      <c r="J50" s="36"/>
      <c r="K50" s="36"/>
      <c r="L50" s="36"/>
      <c r="M50" s="36"/>
      <c r="N50" s="36"/>
      <c r="O50" s="36"/>
      <c r="P50" s="36"/>
      <c r="Q50" s="36"/>
      <c r="R50" s="36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</row>
    <row r="51" spans="1:40" s="25" customFormat="1" ht="21" customHeight="1">
      <c r="A51" s="89" t="s">
        <v>144</v>
      </c>
      <c r="B51" s="22">
        <v>0.46</v>
      </c>
      <c r="C51" s="23">
        <f t="shared" si="4"/>
        <v>406.84499999999997</v>
      </c>
      <c r="D51" s="28" t="s">
        <v>150</v>
      </c>
      <c r="E51" s="22">
        <v>9</v>
      </c>
      <c r="F51" s="22">
        <v>2.3199999999999998</v>
      </c>
      <c r="G51" s="23">
        <f t="shared" si="5"/>
        <v>0.30258620689655175</v>
      </c>
      <c r="H51" s="23">
        <v>0.70199999999999996</v>
      </c>
      <c r="I51" s="69" t="s">
        <v>32</v>
      </c>
      <c r="J51" s="36"/>
      <c r="K51" s="36"/>
      <c r="L51" s="36"/>
      <c r="M51" s="36"/>
      <c r="N51" s="36"/>
      <c r="O51" s="36"/>
      <c r="P51" s="36"/>
      <c r="Q51" s="36"/>
      <c r="R51" s="36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</row>
    <row r="52" spans="1:40" s="25" customFormat="1" ht="21" customHeight="1">
      <c r="A52" s="89" t="s">
        <v>153</v>
      </c>
      <c r="B52" s="22">
        <v>0.44</v>
      </c>
      <c r="C52" s="23">
        <f t="shared" si="4"/>
        <v>406.82499999999999</v>
      </c>
      <c r="D52" s="28" t="s">
        <v>156</v>
      </c>
      <c r="E52" s="22">
        <v>7.8</v>
      </c>
      <c r="F52" s="22">
        <v>1.71</v>
      </c>
      <c r="G52" s="23">
        <f t="shared" si="5"/>
        <v>0.30233918128654974</v>
      </c>
      <c r="H52" s="23">
        <v>0.51700000000000002</v>
      </c>
      <c r="I52" s="73" t="s">
        <v>33</v>
      </c>
      <c r="J52" s="36"/>
      <c r="K52" s="36"/>
      <c r="L52" s="36"/>
      <c r="M52" s="36"/>
      <c r="N52" s="36"/>
      <c r="O52" s="36"/>
      <c r="P52" s="36"/>
      <c r="Q52" s="36"/>
      <c r="R52" s="36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</row>
    <row r="53" spans="1:40" s="25" customFormat="1" ht="21" customHeight="1">
      <c r="A53" s="90" t="s">
        <v>152</v>
      </c>
      <c r="B53" s="26">
        <v>0.55000000000000004</v>
      </c>
      <c r="C53" s="27">
        <f t="shared" si="4"/>
        <v>406.935</v>
      </c>
      <c r="D53" s="39" t="s">
        <v>58</v>
      </c>
      <c r="E53" s="26">
        <v>10.3</v>
      </c>
      <c r="F53" s="26">
        <v>2.94</v>
      </c>
      <c r="G53" s="27">
        <f t="shared" si="5"/>
        <v>0.2687074829931973</v>
      </c>
      <c r="H53" s="27">
        <v>0.79</v>
      </c>
      <c r="I53" s="78" t="s">
        <v>32</v>
      </c>
      <c r="J53" s="36"/>
      <c r="K53" s="36"/>
      <c r="L53" s="36"/>
      <c r="M53" s="36"/>
      <c r="N53" s="36"/>
      <c r="O53" s="36"/>
      <c r="P53" s="36"/>
      <c r="Q53" s="36"/>
      <c r="R53" s="36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</row>
    <row r="54" spans="1:40" s="35" customFormat="1" ht="21" customHeight="1">
      <c r="A54" s="42"/>
      <c r="B54" s="82"/>
      <c r="C54" s="43"/>
      <c r="D54" s="41"/>
      <c r="E54" s="82"/>
      <c r="F54" s="82"/>
      <c r="G54" s="43"/>
      <c r="H54" s="43"/>
      <c r="I54" s="87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7"/>
      <c r="X54" s="37"/>
      <c r="Y54" s="38"/>
    </row>
    <row r="55" spans="1:40" s="35" customFormat="1" ht="21" customHeight="1">
      <c r="A55" s="81" t="s">
        <v>34</v>
      </c>
      <c r="B55" s="82"/>
      <c r="C55" s="82"/>
      <c r="D55" s="41"/>
      <c r="E55" s="82"/>
      <c r="F55" s="82"/>
      <c r="G55" s="43"/>
      <c r="H55" s="43"/>
      <c r="I55" s="85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7"/>
      <c r="X55" s="37"/>
      <c r="Y55" s="38"/>
    </row>
    <row r="56" spans="1:40" s="35" customFormat="1" ht="21" customHeight="1">
      <c r="A56" s="83" t="s">
        <v>35</v>
      </c>
      <c r="B56" s="84">
        <f>+COUNT(B11:B54)</f>
        <v>43</v>
      </c>
      <c r="C56" s="82" t="s">
        <v>36</v>
      </c>
      <c r="D56" s="41"/>
      <c r="E56" s="82"/>
      <c r="F56" s="82"/>
      <c r="G56" s="43"/>
      <c r="H56" s="43"/>
      <c r="I56" s="88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7"/>
      <c r="X56" s="37"/>
      <c r="Y56" s="38"/>
    </row>
    <row r="57" spans="1:40" s="35" customFormat="1" ht="21" customHeight="1">
      <c r="D57" s="41"/>
      <c r="E57" s="82"/>
      <c r="F57" s="82"/>
      <c r="G57" s="43"/>
      <c r="H57" s="43"/>
      <c r="I57" s="44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7"/>
      <c r="X57" s="37"/>
      <c r="Y57" s="38"/>
    </row>
    <row r="58" spans="1:40" s="35" customFormat="1" ht="21" customHeight="1">
      <c r="D58" s="41"/>
      <c r="E58" s="41"/>
      <c r="F58" s="41"/>
      <c r="G58" s="43"/>
      <c r="H58" s="43"/>
      <c r="I58" s="44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7"/>
      <c r="X58" s="37"/>
      <c r="Y58" s="38"/>
    </row>
    <row r="59" spans="1:40" ht="21" customHeight="1">
      <c r="J59" s="36"/>
      <c r="K59" s="36"/>
      <c r="L59" s="36"/>
      <c r="M59" s="36"/>
      <c r="N59" s="36"/>
      <c r="O59" s="36"/>
      <c r="P59" s="36"/>
      <c r="Q59" s="36"/>
      <c r="R59" s="36"/>
      <c r="S59" s="9"/>
      <c r="T59" s="9"/>
      <c r="U59" s="9"/>
      <c r="V59" s="9"/>
      <c r="W59" s="41"/>
      <c r="X59" s="41"/>
      <c r="Y59" s="40"/>
    </row>
    <row r="60" spans="1:40" ht="21" customHeight="1">
      <c r="A60" s="42"/>
      <c r="B60" s="41"/>
      <c r="C60" s="43"/>
      <c r="D60" s="41"/>
      <c r="E60" s="41"/>
      <c r="F60" s="41"/>
      <c r="G60" s="43"/>
      <c r="H60" s="43"/>
      <c r="I60" s="44"/>
      <c r="J60" s="36"/>
      <c r="K60" s="36"/>
      <c r="L60" s="36"/>
      <c r="M60" s="36"/>
      <c r="N60" s="36"/>
      <c r="O60" s="36"/>
      <c r="P60" s="36"/>
      <c r="Q60" s="36"/>
      <c r="R60" s="36"/>
      <c r="S60" s="9"/>
      <c r="T60" s="9"/>
      <c r="U60" s="9"/>
      <c r="V60" s="9"/>
      <c r="W60" s="41"/>
      <c r="X60" s="41"/>
      <c r="Y60" s="40"/>
    </row>
    <row r="61" spans="1:40" ht="21" customHeight="1">
      <c r="A61" s="42"/>
      <c r="B61" s="41"/>
      <c r="C61" s="43"/>
      <c r="D61" s="41"/>
      <c r="E61" s="41"/>
      <c r="F61" s="41"/>
      <c r="G61" s="40"/>
      <c r="H61" s="43"/>
      <c r="I61" s="44"/>
      <c r="J61" s="36"/>
      <c r="K61" s="36"/>
      <c r="L61" s="36"/>
      <c r="M61" s="36"/>
      <c r="N61" s="36"/>
      <c r="O61" s="36"/>
      <c r="P61" s="36"/>
      <c r="Q61" s="36"/>
      <c r="R61" s="36"/>
      <c r="S61" s="9"/>
      <c r="T61" s="9"/>
      <c r="U61" s="9"/>
      <c r="V61" s="9"/>
      <c r="W61" s="41"/>
      <c r="X61" s="41"/>
      <c r="Y61" s="40"/>
    </row>
    <row r="62" spans="1:40">
      <c r="G62" s="9"/>
      <c r="H62" s="9"/>
      <c r="I62" s="8"/>
      <c r="J62" s="36"/>
      <c r="K62" s="36"/>
      <c r="L62" s="36"/>
      <c r="M62" s="36"/>
      <c r="N62" s="36"/>
      <c r="O62" s="36"/>
      <c r="P62" s="36"/>
      <c r="Q62" s="36"/>
      <c r="R62" s="36"/>
    </row>
    <row r="63" spans="1:40">
      <c r="G63" s="9"/>
      <c r="H63" s="9"/>
      <c r="I63" s="8"/>
      <c r="J63" s="36"/>
      <c r="K63" s="36"/>
      <c r="L63" s="36"/>
      <c r="M63" s="36"/>
      <c r="N63" s="36"/>
      <c r="O63" s="36"/>
      <c r="P63" s="36"/>
      <c r="Q63" s="36"/>
      <c r="R63" s="36"/>
    </row>
    <row r="64" spans="1:40">
      <c r="G64" s="9"/>
      <c r="H64" s="9"/>
      <c r="I64" s="8"/>
      <c r="J64" s="36"/>
      <c r="K64" s="36"/>
      <c r="L64" s="36"/>
      <c r="M64" s="36"/>
      <c r="N64" s="36"/>
      <c r="O64" s="36"/>
      <c r="P64" s="36"/>
      <c r="Q64" s="36"/>
      <c r="R64" s="36"/>
    </row>
    <row r="65" spans="7:18">
      <c r="G65" s="9"/>
      <c r="H65" s="9"/>
      <c r="I65" s="8"/>
      <c r="J65" s="36"/>
      <c r="K65" s="36"/>
      <c r="L65" s="36"/>
      <c r="M65" s="36"/>
      <c r="N65" s="36"/>
      <c r="O65" s="36"/>
      <c r="P65" s="36"/>
      <c r="Q65" s="36"/>
      <c r="R65" s="36"/>
    </row>
    <row r="66" spans="7:18">
      <c r="G66" s="9"/>
      <c r="H66" s="9"/>
      <c r="I66" s="8"/>
      <c r="J66" s="36"/>
      <c r="K66" s="36"/>
      <c r="L66" s="36"/>
      <c r="M66" s="36"/>
      <c r="N66" s="36"/>
      <c r="O66" s="36"/>
      <c r="P66" s="36"/>
      <c r="Q66" s="36"/>
      <c r="R66" s="36"/>
    </row>
    <row r="67" spans="7:18">
      <c r="G67" s="9"/>
      <c r="H67" s="9"/>
      <c r="I67" s="8"/>
      <c r="J67" s="36"/>
      <c r="K67" s="36"/>
      <c r="L67" s="36"/>
      <c r="M67" s="36"/>
      <c r="N67" s="36"/>
      <c r="O67" s="36"/>
      <c r="P67" s="36"/>
      <c r="Q67" s="36"/>
      <c r="R67" s="36"/>
    </row>
    <row r="68" spans="7:18">
      <c r="G68" s="9"/>
      <c r="H68" s="9"/>
      <c r="I68" s="8"/>
      <c r="J68" s="36"/>
      <c r="K68" s="36"/>
      <c r="L68" s="36"/>
      <c r="M68" s="36"/>
      <c r="N68" s="36"/>
      <c r="O68" s="36"/>
      <c r="P68" s="36"/>
      <c r="Q68" s="36"/>
      <c r="R68" s="36"/>
    </row>
    <row r="69" spans="7:18">
      <c r="G69" s="9"/>
      <c r="H69" s="9"/>
      <c r="I69" s="8"/>
      <c r="J69" s="36"/>
      <c r="K69" s="36"/>
      <c r="L69" s="36"/>
      <c r="M69" s="36"/>
      <c r="N69" s="36"/>
      <c r="O69" s="36"/>
      <c r="P69" s="36"/>
      <c r="Q69" s="36"/>
      <c r="R69" s="36"/>
    </row>
    <row r="70" spans="7:18">
      <c r="G70" s="9"/>
      <c r="H70" s="9"/>
      <c r="I70" s="8"/>
      <c r="J70" s="36"/>
      <c r="K70" s="36"/>
      <c r="L70" s="36"/>
      <c r="M70" s="36"/>
      <c r="N70" s="36"/>
      <c r="O70" s="36"/>
      <c r="P70" s="36"/>
      <c r="Q70" s="36"/>
      <c r="R70" s="36"/>
    </row>
    <row r="71" spans="7:18">
      <c r="G71" s="9"/>
      <c r="H71" s="9"/>
      <c r="I71" s="11"/>
      <c r="J71" s="25"/>
      <c r="K71" s="25"/>
      <c r="L71" s="25"/>
      <c r="M71" s="25"/>
      <c r="N71" s="25"/>
      <c r="O71" s="25"/>
      <c r="P71" s="25"/>
      <c r="Q71" s="25"/>
      <c r="R71" s="25"/>
    </row>
    <row r="72" spans="7:18">
      <c r="J72" s="25"/>
      <c r="K72" s="25"/>
      <c r="L72" s="25"/>
      <c r="M72" s="25"/>
      <c r="N72" s="25"/>
      <c r="O72" s="25"/>
      <c r="P72" s="25"/>
      <c r="Q72" s="25"/>
      <c r="R72" s="25"/>
    </row>
    <row r="73" spans="7:18" ht="21.75">
      <c r="J73"/>
      <c r="K73"/>
      <c r="L73"/>
      <c r="M73"/>
      <c r="N73"/>
      <c r="O73"/>
      <c r="P73"/>
      <c r="Q73"/>
      <c r="R73"/>
    </row>
    <row r="74" spans="7:18" ht="21.75">
      <c r="J74"/>
      <c r="K74"/>
      <c r="L74"/>
      <c r="M74"/>
      <c r="N74"/>
      <c r="O74"/>
      <c r="P74"/>
      <c r="Q74"/>
      <c r="R74"/>
    </row>
    <row r="75" spans="7:18" ht="21.75">
      <c r="J75"/>
      <c r="K75"/>
      <c r="L75"/>
      <c r="M75"/>
      <c r="N75"/>
      <c r="O75"/>
      <c r="P75"/>
      <c r="Q75"/>
      <c r="R75"/>
    </row>
    <row r="76" spans="7:18" ht="21.75">
      <c r="J76"/>
      <c r="K76"/>
      <c r="L76"/>
      <c r="M76"/>
      <c r="N76"/>
      <c r="O76"/>
      <c r="P76"/>
      <c r="Q76"/>
      <c r="R76"/>
    </row>
    <row r="77" spans="7:18" ht="21.75">
      <c r="J77"/>
      <c r="K77"/>
      <c r="L77"/>
      <c r="M77"/>
      <c r="N77"/>
      <c r="O77"/>
      <c r="P77"/>
      <c r="Q77"/>
      <c r="R77"/>
    </row>
    <row r="78" spans="7:18" ht="21.75">
      <c r="J78"/>
      <c r="K78"/>
      <c r="L78"/>
      <c r="M78"/>
      <c r="N78"/>
      <c r="O78"/>
      <c r="P78"/>
      <c r="Q78"/>
      <c r="R78"/>
    </row>
    <row r="79" spans="7:18" ht="21.75">
      <c r="J79"/>
      <c r="K79"/>
      <c r="L79"/>
      <c r="M79"/>
      <c r="N79"/>
      <c r="O79"/>
      <c r="P79"/>
      <c r="Q79"/>
      <c r="R79"/>
    </row>
    <row r="80" spans="7:18" ht="21.75">
      <c r="J80"/>
      <c r="K80"/>
      <c r="L80"/>
      <c r="M80"/>
      <c r="N80"/>
      <c r="O80"/>
      <c r="P80"/>
      <c r="Q80"/>
      <c r="R80"/>
    </row>
    <row r="81" spans="10:18" ht="21.75">
      <c r="J81"/>
      <c r="K81"/>
      <c r="L81"/>
      <c r="M81"/>
      <c r="N81"/>
      <c r="O81"/>
      <c r="P81"/>
      <c r="Q81"/>
      <c r="R81"/>
    </row>
    <row r="82" spans="10:18" ht="21.75">
      <c r="J82"/>
      <c r="K82"/>
      <c r="L82"/>
      <c r="M82"/>
      <c r="N82"/>
      <c r="O82"/>
      <c r="P82"/>
      <c r="Q82"/>
      <c r="R82"/>
    </row>
    <row r="83" spans="10:18" ht="21.75">
      <c r="J83"/>
      <c r="K83"/>
      <c r="L83"/>
      <c r="M83"/>
      <c r="N83"/>
      <c r="O83"/>
      <c r="P83"/>
      <c r="Q83"/>
      <c r="R83"/>
    </row>
    <row r="84" spans="10:18" ht="21.75">
      <c r="J84"/>
      <c r="K84"/>
      <c r="L84"/>
      <c r="M84"/>
      <c r="N84"/>
      <c r="O84"/>
      <c r="P84"/>
      <c r="Q84"/>
      <c r="R84"/>
    </row>
    <row r="85" spans="10:18" ht="21.75">
      <c r="J85"/>
      <c r="K85"/>
      <c r="L85"/>
      <c r="M85"/>
      <c r="N85"/>
      <c r="O85"/>
      <c r="P85"/>
      <c r="Q85"/>
      <c r="R85"/>
    </row>
    <row r="86" spans="10:18" ht="21.75">
      <c r="J86"/>
      <c r="K86"/>
      <c r="L86"/>
      <c r="M86"/>
      <c r="N86"/>
      <c r="O86"/>
      <c r="P86"/>
      <c r="Q86"/>
      <c r="R86"/>
    </row>
    <row r="87" spans="10:18" ht="21.75">
      <c r="J87"/>
      <c r="K87"/>
      <c r="L87"/>
      <c r="M87"/>
      <c r="N87"/>
      <c r="O87"/>
      <c r="P87"/>
      <c r="Q87"/>
      <c r="R87"/>
    </row>
    <row r="88" spans="10:18" ht="21.75">
      <c r="J88"/>
      <c r="K88"/>
      <c r="L88"/>
      <c r="M88"/>
      <c r="N88"/>
      <c r="O88"/>
      <c r="P88"/>
      <c r="Q88"/>
      <c r="R88"/>
    </row>
    <row r="89" spans="10:18" ht="21.75">
      <c r="J89"/>
      <c r="K89"/>
      <c r="L89"/>
      <c r="M89"/>
      <c r="N89"/>
      <c r="O89"/>
      <c r="P89"/>
      <c r="Q89"/>
      <c r="R89"/>
    </row>
    <row r="90" spans="10:18" ht="21.75">
      <c r="J90"/>
      <c r="K90"/>
      <c r="L90"/>
      <c r="M90"/>
      <c r="N90"/>
      <c r="O90"/>
      <c r="P90"/>
      <c r="Q90"/>
      <c r="R90"/>
    </row>
    <row r="91" spans="10:18" ht="21.75">
      <c r="J91"/>
      <c r="K91"/>
      <c r="L91"/>
      <c r="M91"/>
      <c r="N91"/>
      <c r="O91"/>
      <c r="P91"/>
      <c r="Q91"/>
      <c r="R91"/>
    </row>
    <row r="92" spans="10:18" ht="21.75">
      <c r="J92"/>
      <c r="K92"/>
      <c r="L92"/>
      <c r="M92"/>
      <c r="N92"/>
      <c r="O92"/>
      <c r="P92"/>
      <c r="Q92"/>
      <c r="R92"/>
    </row>
    <row r="93" spans="10:18" ht="21.75">
      <c r="J93"/>
      <c r="K93"/>
      <c r="L93"/>
      <c r="M93"/>
      <c r="N93"/>
      <c r="O93"/>
      <c r="P93"/>
      <c r="Q93"/>
      <c r="R93"/>
    </row>
    <row r="94" spans="10:18" ht="21.75">
      <c r="J94"/>
      <c r="K94"/>
      <c r="L94"/>
      <c r="M94"/>
      <c r="N94"/>
      <c r="O94"/>
      <c r="P94"/>
      <c r="Q94"/>
      <c r="R94"/>
    </row>
    <row r="95" spans="10:18" ht="21.75">
      <c r="J95"/>
      <c r="K95"/>
      <c r="L95"/>
      <c r="M95"/>
      <c r="N95"/>
      <c r="O95"/>
      <c r="P95"/>
      <c r="Q95"/>
      <c r="R95"/>
    </row>
    <row r="96" spans="10:18" ht="21.75">
      <c r="J96"/>
      <c r="K96"/>
      <c r="L96"/>
      <c r="M96"/>
      <c r="N96"/>
      <c r="O96"/>
      <c r="P96"/>
      <c r="Q96"/>
      <c r="R96"/>
    </row>
    <row r="97" spans="10:18" ht="21.75">
      <c r="J97"/>
      <c r="K97"/>
      <c r="L97"/>
      <c r="M97"/>
      <c r="N97"/>
      <c r="O97"/>
      <c r="P97"/>
      <c r="Q97"/>
      <c r="R97"/>
    </row>
    <row r="98" spans="10:18" ht="21.75">
      <c r="J98"/>
      <c r="K98"/>
      <c r="L98"/>
      <c r="M98"/>
      <c r="N98"/>
      <c r="O98"/>
      <c r="P98"/>
      <c r="Q98"/>
      <c r="R98"/>
    </row>
    <row r="99" spans="10:18" ht="21.75">
      <c r="J99"/>
      <c r="K99"/>
      <c r="L99"/>
      <c r="M99"/>
      <c r="N99"/>
      <c r="O99"/>
      <c r="P99"/>
      <c r="Q99"/>
      <c r="R99"/>
    </row>
    <row r="100" spans="10:18" ht="21.75">
      <c r="J100"/>
      <c r="K100"/>
      <c r="L100"/>
      <c r="M100"/>
      <c r="N100"/>
      <c r="O100"/>
      <c r="P100"/>
      <c r="Q100"/>
      <c r="R100"/>
    </row>
    <row r="101" spans="10:18" ht="21.75">
      <c r="J101"/>
      <c r="K101"/>
      <c r="L101"/>
      <c r="M101"/>
      <c r="N101"/>
      <c r="O101"/>
      <c r="P101"/>
      <c r="Q101"/>
      <c r="R101"/>
    </row>
    <row r="102" spans="10:18" ht="21.75">
      <c r="J102"/>
      <c r="K102"/>
      <c r="L102"/>
      <c r="M102"/>
      <c r="N102"/>
      <c r="O102"/>
      <c r="P102"/>
      <c r="Q102"/>
      <c r="R102"/>
    </row>
    <row r="103" spans="10:18" ht="21.75">
      <c r="J103"/>
      <c r="K103"/>
      <c r="L103"/>
      <c r="M103"/>
      <c r="N103"/>
      <c r="O103"/>
      <c r="P103"/>
      <c r="Q103"/>
      <c r="R103"/>
    </row>
    <row r="104" spans="10:18" ht="21.75">
      <c r="J104"/>
      <c r="K104"/>
      <c r="L104"/>
      <c r="M104"/>
      <c r="N104"/>
      <c r="O104"/>
      <c r="P104"/>
      <c r="Q104"/>
      <c r="R104"/>
    </row>
    <row r="105" spans="10:18" ht="21.75">
      <c r="J105"/>
      <c r="K105"/>
      <c r="L105"/>
      <c r="M105"/>
      <c r="N105"/>
      <c r="O105"/>
      <c r="P105"/>
      <c r="Q105"/>
      <c r="R105"/>
    </row>
    <row r="106" spans="10:18" ht="21.75">
      <c r="J106"/>
      <c r="K106"/>
      <c r="L106"/>
      <c r="M106"/>
      <c r="N106"/>
      <c r="O106"/>
      <c r="P106"/>
      <c r="Q106"/>
      <c r="R106"/>
    </row>
    <row r="107" spans="10:18" ht="21.75">
      <c r="J107"/>
      <c r="K107"/>
      <c r="L107"/>
      <c r="M107"/>
      <c r="N107"/>
      <c r="O107"/>
      <c r="P107"/>
      <c r="Q107"/>
      <c r="R107"/>
    </row>
    <row r="108" spans="10:18" ht="21.75">
      <c r="J108"/>
      <c r="K108"/>
      <c r="L108"/>
      <c r="M108"/>
      <c r="N108"/>
      <c r="O108"/>
      <c r="P108"/>
      <c r="Q108"/>
      <c r="R108"/>
    </row>
    <row r="109" spans="10:18" ht="21.75">
      <c r="J109"/>
      <c r="K109"/>
      <c r="L109"/>
      <c r="M109"/>
      <c r="N109"/>
      <c r="O109"/>
      <c r="P109"/>
      <c r="Q109"/>
      <c r="R109"/>
    </row>
    <row r="110" spans="10:18" ht="21.75">
      <c r="J110"/>
      <c r="K110"/>
      <c r="L110"/>
      <c r="M110"/>
      <c r="N110"/>
      <c r="O110"/>
      <c r="P110"/>
      <c r="Q110"/>
      <c r="R110"/>
    </row>
    <row r="111" spans="10:18" ht="21.75">
      <c r="J111"/>
      <c r="K111"/>
      <c r="L111"/>
      <c r="M111"/>
      <c r="N111"/>
      <c r="O111"/>
      <c r="P111"/>
      <c r="Q111"/>
      <c r="R111"/>
    </row>
    <row r="112" spans="10:18" ht="21.75">
      <c r="J112"/>
      <c r="K112"/>
      <c r="L112"/>
      <c r="M112"/>
      <c r="N112"/>
      <c r="O112"/>
      <c r="P112"/>
      <c r="Q112"/>
      <c r="R112"/>
    </row>
    <row r="113" spans="10:18" ht="21.75">
      <c r="J113"/>
      <c r="K113"/>
      <c r="L113"/>
      <c r="M113"/>
      <c r="N113"/>
      <c r="O113"/>
      <c r="P113"/>
      <c r="Q113"/>
      <c r="R113"/>
    </row>
    <row r="114" spans="10:18" ht="21.75">
      <c r="J114"/>
      <c r="K114"/>
      <c r="L114"/>
      <c r="M114"/>
      <c r="N114"/>
      <c r="O114"/>
      <c r="P114"/>
      <c r="Q114"/>
      <c r="R114"/>
    </row>
    <row r="115" spans="10:18" ht="21.75">
      <c r="J115"/>
      <c r="K115"/>
      <c r="L115"/>
      <c r="M115"/>
      <c r="N115"/>
      <c r="O115"/>
      <c r="P115"/>
      <c r="Q115"/>
      <c r="R115"/>
    </row>
    <row r="116" spans="10:18" ht="21.75">
      <c r="J116"/>
      <c r="K116"/>
      <c r="L116"/>
      <c r="M116"/>
      <c r="N116"/>
      <c r="O116"/>
      <c r="P116"/>
      <c r="Q116"/>
      <c r="R116"/>
    </row>
    <row r="117" spans="10:18" ht="21.75">
      <c r="J117"/>
      <c r="K117"/>
      <c r="L117"/>
      <c r="M117"/>
      <c r="N117"/>
      <c r="O117"/>
      <c r="P117"/>
      <c r="Q117"/>
      <c r="R117"/>
    </row>
    <row r="118" spans="10:18" ht="21.75">
      <c r="J118"/>
      <c r="K118"/>
      <c r="L118"/>
      <c r="M118"/>
      <c r="N118"/>
      <c r="O118"/>
      <c r="P118"/>
      <c r="Q118"/>
      <c r="R118"/>
    </row>
    <row r="119" spans="10:18" ht="21.75">
      <c r="J119"/>
      <c r="K119"/>
      <c r="L119"/>
      <c r="M119"/>
      <c r="N119"/>
      <c r="O119"/>
      <c r="P119"/>
      <c r="Q119"/>
      <c r="R119"/>
    </row>
    <row r="120" spans="10:18" ht="21.75">
      <c r="J120"/>
      <c r="K120"/>
      <c r="L120"/>
      <c r="M120"/>
      <c r="N120"/>
      <c r="O120"/>
      <c r="P120"/>
      <c r="Q120"/>
      <c r="R120"/>
    </row>
    <row r="121" spans="10:18" ht="21.75">
      <c r="J121"/>
      <c r="K121"/>
      <c r="L121"/>
      <c r="M121"/>
      <c r="N121"/>
      <c r="O121"/>
      <c r="P121"/>
      <c r="Q121"/>
      <c r="R121"/>
    </row>
    <row r="122" spans="10:18" ht="21.75">
      <c r="J122"/>
      <c r="K122"/>
      <c r="L122"/>
      <c r="M122"/>
      <c r="N122"/>
      <c r="O122"/>
      <c r="P122"/>
      <c r="Q122"/>
      <c r="R122"/>
    </row>
    <row r="123" spans="10:18" ht="21.75">
      <c r="J123"/>
      <c r="K123"/>
      <c r="L123"/>
      <c r="M123"/>
      <c r="N123"/>
      <c r="O123"/>
      <c r="P123"/>
      <c r="Q123"/>
      <c r="R123"/>
    </row>
    <row r="124" spans="10:18" ht="21.75">
      <c r="J124"/>
      <c r="K124"/>
      <c r="L124"/>
      <c r="M124"/>
      <c r="N124"/>
      <c r="O124"/>
      <c r="P124"/>
      <c r="Q124"/>
      <c r="R124"/>
    </row>
    <row r="125" spans="10:18" ht="21.75">
      <c r="J125"/>
      <c r="K125"/>
      <c r="L125"/>
      <c r="M125"/>
      <c r="N125"/>
      <c r="O125"/>
      <c r="P125"/>
      <c r="Q125"/>
      <c r="R125"/>
    </row>
    <row r="126" spans="10:18" ht="21.75">
      <c r="J126"/>
      <c r="K126"/>
      <c r="L126"/>
      <c r="M126"/>
      <c r="N126"/>
      <c r="O126"/>
      <c r="P126"/>
      <c r="Q126"/>
      <c r="R126"/>
    </row>
    <row r="127" spans="10:18" ht="21.75">
      <c r="J127"/>
      <c r="K127"/>
      <c r="L127"/>
      <c r="M127"/>
      <c r="N127"/>
      <c r="O127"/>
      <c r="P127"/>
      <c r="Q127"/>
      <c r="R127"/>
    </row>
    <row r="128" spans="10:18" ht="21.75">
      <c r="J128"/>
      <c r="K128"/>
      <c r="L128"/>
      <c r="M128"/>
      <c r="N128"/>
      <c r="O128"/>
      <c r="P128"/>
      <c r="Q128"/>
      <c r="R128"/>
    </row>
    <row r="129" spans="10:18" ht="21.75">
      <c r="J129"/>
      <c r="K129"/>
      <c r="L129"/>
      <c r="M129"/>
      <c r="N129"/>
      <c r="O129"/>
      <c r="P129"/>
      <c r="Q129"/>
      <c r="R129"/>
    </row>
    <row r="130" spans="10:18" ht="21.75">
      <c r="J130"/>
      <c r="K130"/>
      <c r="L130"/>
      <c r="M130"/>
      <c r="N130"/>
      <c r="O130"/>
      <c r="P130"/>
      <c r="Q130"/>
      <c r="R130"/>
    </row>
    <row r="131" spans="10:18" ht="21.75">
      <c r="J131"/>
      <c r="K131"/>
      <c r="L131"/>
      <c r="M131"/>
      <c r="N131"/>
      <c r="O131"/>
      <c r="P131"/>
      <c r="Q131"/>
      <c r="R131"/>
    </row>
    <row r="132" spans="10:18" ht="21.75">
      <c r="J132"/>
      <c r="K132"/>
      <c r="L132"/>
      <c r="M132"/>
      <c r="N132"/>
      <c r="O132"/>
      <c r="P132"/>
      <c r="Q132"/>
      <c r="R132"/>
    </row>
    <row r="133" spans="10:18" ht="21.75">
      <c r="J133"/>
      <c r="K133"/>
      <c r="L133"/>
      <c r="M133"/>
      <c r="N133"/>
      <c r="O133"/>
      <c r="P133"/>
      <c r="Q133"/>
      <c r="R133"/>
    </row>
    <row r="134" spans="10:18" ht="21.75">
      <c r="J134"/>
      <c r="K134"/>
      <c r="L134"/>
      <c r="M134"/>
      <c r="N134"/>
      <c r="O134"/>
      <c r="P134"/>
      <c r="Q134"/>
      <c r="R134"/>
    </row>
    <row r="135" spans="10:18" ht="21.75">
      <c r="J135"/>
      <c r="K135"/>
      <c r="L135"/>
      <c r="M135"/>
      <c r="N135"/>
      <c r="O135"/>
      <c r="P135"/>
      <c r="Q135"/>
      <c r="R135"/>
    </row>
    <row r="136" spans="10:18" ht="21.75">
      <c r="J136"/>
      <c r="K136"/>
      <c r="L136"/>
      <c r="M136"/>
      <c r="N136"/>
      <c r="O136"/>
      <c r="P136"/>
      <c r="Q136"/>
      <c r="R136"/>
    </row>
    <row r="137" spans="10:18" ht="21.75">
      <c r="J137"/>
      <c r="K137"/>
      <c r="L137"/>
      <c r="M137"/>
      <c r="N137"/>
      <c r="O137"/>
      <c r="P137"/>
      <c r="Q137"/>
      <c r="R137"/>
    </row>
    <row r="138" spans="10:18" ht="21.75">
      <c r="J138"/>
      <c r="K138"/>
      <c r="L138"/>
      <c r="M138"/>
      <c r="N138"/>
      <c r="O138"/>
      <c r="P138"/>
      <c r="Q138"/>
      <c r="R138"/>
    </row>
    <row r="139" spans="10:18" ht="21.75">
      <c r="J139"/>
      <c r="K139"/>
      <c r="L139"/>
      <c r="M139"/>
      <c r="N139"/>
      <c r="O139"/>
      <c r="P139"/>
      <c r="Q139"/>
      <c r="R139"/>
    </row>
    <row r="140" spans="10:18" ht="21.75">
      <c r="J140"/>
      <c r="K140"/>
      <c r="L140"/>
      <c r="M140"/>
      <c r="N140"/>
      <c r="O140"/>
      <c r="P140"/>
      <c r="Q140"/>
      <c r="R140"/>
    </row>
    <row r="141" spans="10:18">
      <c r="J141" s="25"/>
      <c r="K141" s="25"/>
      <c r="L141" s="25"/>
      <c r="M141" s="25"/>
      <c r="N141" s="25"/>
      <c r="O141" s="25"/>
      <c r="P141" s="25"/>
      <c r="Q141" s="25"/>
      <c r="R141" s="25"/>
    </row>
    <row r="142" spans="10:18">
      <c r="J142" s="25"/>
      <c r="K142" s="25"/>
      <c r="L142" s="25"/>
      <c r="M142" s="25"/>
      <c r="N142" s="25"/>
      <c r="O142" s="25"/>
      <c r="P142" s="25"/>
      <c r="Q142" s="25"/>
      <c r="R142" s="25"/>
    </row>
    <row r="143" spans="10:18">
      <c r="J143" s="25"/>
      <c r="K143" s="25"/>
      <c r="L143" s="25"/>
      <c r="M143" s="25"/>
      <c r="N143" s="25"/>
      <c r="O143" s="25"/>
      <c r="P143" s="25"/>
      <c r="Q143" s="25"/>
      <c r="R143" s="25"/>
    </row>
    <row r="144" spans="10:18">
      <c r="J144" s="25"/>
      <c r="K144" s="25"/>
      <c r="L144" s="25"/>
      <c r="M144" s="25"/>
      <c r="N144" s="25"/>
      <c r="O144" s="25"/>
      <c r="P144" s="25"/>
      <c r="Q144" s="25"/>
      <c r="R144" s="25"/>
    </row>
    <row r="145" spans="10:18">
      <c r="J145" s="25"/>
      <c r="K145" s="25"/>
      <c r="L145" s="25"/>
      <c r="M145" s="25"/>
      <c r="N145" s="25"/>
      <c r="O145" s="25"/>
      <c r="P145" s="25"/>
      <c r="Q145" s="25"/>
      <c r="R145" s="25"/>
    </row>
    <row r="146" spans="10:18">
      <c r="J146" s="25"/>
      <c r="K146" s="25"/>
      <c r="L146" s="25"/>
      <c r="M146" s="25"/>
      <c r="N146" s="25"/>
      <c r="O146" s="25"/>
      <c r="P146" s="25"/>
      <c r="Q146" s="25"/>
      <c r="R146" s="25"/>
    </row>
    <row r="147" spans="10:18">
      <c r="J147" s="25"/>
      <c r="K147" s="25"/>
      <c r="L147" s="25"/>
      <c r="M147" s="25"/>
      <c r="N147" s="25"/>
      <c r="O147" s="25"/>
      <c r="P147" s="25"/>
      <c r="Q147" s="25"/>
      <c r="R147" s="25"/>
    </row>
    <row r="148" spans="10:18">
      <c r="J148" s="25"/>
      <c r="K148" s="25"/>
      <c r="L148" s="25"/>
      <c r="M148" s="25"/>
      <c r="N148" s="25"/>
      <c r="O148" s="25"/>
      <c r="P148" s="25"/>
      <c r="Q148" s="25"/>
      <c r="R148" s="25"/>
    </row>
    <row r="149" spans="10:18">
      <c r="J149" s="25"/>
      <c r="K149" s="25"/>
      <c r="L149" s="25"/>
      <c r="M149" s="25"/>
      <c r="N149" s="25"/>
      <c r="O149" s="25"/>
      <c r="P149" s="25"/>
      <c r="Q149" s="25"/>
      <c r="R149" s="25"/>
    </row>
    <row r="150" spans="10:18">
      <c r="J150" s="25"/>
      <c r="K150" s="25"/>
      <c r="L150" s="25"/>
      <c r="M150" s="25"/>
      <c r="N150" s="25"/>
      <c r="O150" s="25"/>
      <c r="P150" s="25"/>
      <c r="Q150" s="25"/>
      <c r="R150" s="25"/>
    </row>
    <row r="151" spans="10:18">
      <c r="J151" s="25"/>
      <c r="K151" s="25"/>
      <c r="L151" s="25"/>
      <c r="M151" s="25"/>
      <c r="N151" s="25"/>
      <c r="O151" s="25"/>
      <c r="P151" s="25"/>
      <c r="Q151" s="25"/>
      <c r="R151" s="25"/>
    </row>
    <row r="152" spans="10:18">
      <c r="J152" s="25"/>
      <c r="K152" s="25"/>
      <c r="L152" s="25"/>
      <c r="M152" s="25"/>
      <c r="N152" s="25"/>
      <c r="O152" s="25"/>
      <c r="P152" s="25"/>
      <c r="Q152" s="25"/>
      <c r="R152" s="25"/>
    </row>
    <row r="153" spans="10:18">
      <c r="J153" s="25"/>
      <c r="K153" s="25"/>
      <c r="L153" s="25"/>
      <c r="M153" s="25"/>
      <c r="N153" s="25"/>
      <c r="O153" s="25"/>
      <c r="P153" s="25"/>
      <c r="Q153" s="25"/>
      <c r="R153" s="25"/>
    </row>
  </sheetData>
  <mergeCells count="2">
    <mergeCell ref="A9:A10"/>
    <mergeCell ref="I9:I10"/>
  </mergeCells>
  <phoneticPr fontId="10" type="noConversion"/>
  <pageMargins left="0.69" right="0" top="0.39370078740157483" bottom="0.39370078740157483" header="0.51181102362204722" footer="0.51181102362204722"/>
  <pageSetup paperSize="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Kh.72</vt:lpstr>
      <vt:lpstr>Kh.89</vt:lpstr>
      <vt:lpstr>Kh.72!Print_Area</vt:lpstr>
      <vt:lpstr>Kh.89!Print_Area</vt:lpstr>
      <vt:lpstr>Kh.72!Print_Titles</vt:lpstr>
      <vt:lpstr>Kh.89!Print_Titles</vt:lpstr>
    </vt:vector>
  </TitlesOfParts>
  <Company>***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gage height</dc:creator>
  <cp:lastModifiedBy>Windows User</cp:lastModifiedBy>
  <cp:lastPrinted>2012-04-24T03:18:14Z</cp:lastPrinted>
  <dcterms:created xsi:type="dcterms:W3CDTF">2003-05-27T08:01:32Z</dcterms:created>
  <dcterms:modified xsi:type="dcterms:W3CDTF">2014-04-24T03:43:22Z</dcterms:modified>
</cp:coreProperties>
</file>